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.girod\Desktop\modèles d'arrêtés\"/>
    </mc:Choice>
  </mc:AlternateContent>
  <xr:revisionPtr revIDLastSave="0" documentId="13_ncr:1_{FD7585A1-0B7B-4BDB-81BB-F40F5ABA54C8}" xr6:coauthVersionLast="47" xr6:coauthVersionMax="47" xr10:uidLastSave="{00000000-0000-0000-0000-000000000000}"/>
  <bookViews>
    <workbookView xWindow="-120" yWindow="-120" windowWidth="29040" windowHeight="15840" xr2:uid="{D60C918E-CB20-4E1F-96B8-3A97A3C09A84}"/>
  </bookViews>
  <sheets>
    <sheet name="DUREE ET PRORATIS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18" i="1" l="1"/>
  <c r="B14" i="1" s="1"/>
  <c r="M16" i="1" l="1"/>
  <c r="N16" i="1" s="1"/>
  <c r="Q16" i="1" s="1"/>
  <c r="O16" i="1" s="1"/>
  <c r="S16" i="1" s="1"/>
  <c r="P16" i="1" s="1"/>
  <c r="U16" i="1" s="1"/>
  <c r="M13" i="1"/>
  <c r="N13" i="1" s="1"/>
  <c r="Q13" i="1" s="1"/>
  <c r="O13" i="1" s="1"/>
  <c r="M17" i="1"/>
  <c r="N17" i="1" s="1"/>
  <c r="Q17" i="1" s="1"/>
  <c r="O17" i="1" s="1"/>
  <c r="M6" i="1"/>
  <c r="N6" i="1" s="1"/>
  <c r="Q6" i="1" s="1"/>
  <c r="O6" i="1" s="1"/>
  <c r="M18" i="1"/>
  <c r="N18" i="1" s="1"/>
  <c r="Q18" i="1" s="1"/>
  <c r="O18" i="1" s="1"/>
  <c r="S18" i="1" s="1"/>
  <c r="P18" i="1" s="1"/>
  <c r="U18" i="1" s="1"/>
  <c r="M12" i="1"/>
  <c r="N12" i="1" s="1"/>
  <c r="Q12" i="1" s="1"/>
  <c r="O12" i="1" s="1"/>
  <c r="S12" i="1" s="1"/>
  <c r="P12" i="1" s="1"/>
  <c r="U12" i="1" s="1"/>
  <c r="M15" i="1"/>
  <c r="N15" i="1" s="1"/>
  <c r="Q15" i="1" s="1"/>
  <c r="O15" i="1" s="1"/>
  <c r="S15" i="1" s="1"/>
  <c r="P15" i="1" s="1"/>
  <c r="U15" i="1" s="1"/>
  <c r="M14" i="1"/>
  <c r="N14" i="1" s="1"/>
  <c r="Q14" i="1" s="1"/>
  <c r="O14" i="1" s="1"/>
  <c r="M8" i="1"/>
  <c r="N8" i="1" s="1"/>
  <c r="Q8" i="1" s="1"/>
  <c r="O8" i="1" s="1"/>
  <c r="M11" i="1"/>
  <c r="N11" i="1" s="1"/>
  <c r="Q11" i="1" s="1"/>
  <c r="O11" i="1" s="1"/>
  <c r="S11" i="1" s="1"/>
  <c r="M9" i="1"/>
  <c r="N9" i="1" s="1"/>
  <c r="Q9" i="1" s="1"/>
  <c r="O9" i="1" s="1"/>
  <c r="M10" i="1"/>
  <c r="N10" i="1" s="1"/>
  <c r="Q10" i="1" s="1"/>
  <c r="O10" i="1" s="1"/>
  <c r="S10" i="1" s="1"/>
  <c r="P10" i="1" s="1"/>
  <c r="U10" i="1" s="1"/>
  <c r="M7" i="1"/>
  <c r="N7" i="1" s="1"/>
  <c r="Q7" i="1" s="1"/>
  <c r="O7" i="1" s="1"/>
  <c r="S7" i="1" s="1"/>
  <c r="P7" i="1" s="1"/>
  <c r="U7" i="1" s="1"/>
  <c r="M5" i="1"/>
  <c r="G7" i="1"/>
  <c r="C8" i="1" s="1"/>
  <c r="G8" i="1" s="1"/>
  <c r="P11" i="1" l="1"/>
  <c r="U11" i="1" s="1"/>
  <c r="S8" i="1"/>
  <c r="P8" i="1" s="1"/>
  <c r="U8" i="1" s="1"/>
  <c r="S9" i="1"/>
  <c r="P9" i="1" s="1"/>
  <c r="U9" i="1" s="1"/>
  <c r="S6" i="1"/>
  <c r="P6" i="1" s="1"/>
  <c r="U6" i="1" s="1"/>
  <c r="S17" i="1"/>
  <c r="P17" i="1" s="1"/>
  <c r="U17" i="1" s="1"/>
  <c r="S14" i="1"/>
  <c r="P14" i="1" s="1"/>
  <c r="U14" i="1" s="1"/>
  <c r="S13" i="1"/>
  <c r="P13" i="1" s="1"/>
  <c r="U13" i="1" s="1"/>
  <c r="C9" i="1" l="1"/>
  <c r="G9" i="1" l="1"/>
  <c r="C10" i="1" s="1"/>
  <c r="G10" i="1" l="1"/>
  <c r="N5" i="1" l="1"/>
  <c r="Q5" i="1" s="1"/>
  <c r="O5" i="1" l="1"/>
  <c r="S5" i="1" l="1"/>
  <c r="P5" i="1" s="1"/>
  <c r="U5" i="1" s="1"/>
</calcChain>
</file>

<file path=xl/sharedStrings.xml><?xml version="1.0" encoding="utf-8"?>
<sst xmlns="http://schemas.openxmlformats.org/spreadsheetml/2006/main" count="59" uniqueCount="14">
  <si>
    <t>JOURS</t>
  </si>
  <si>
    <t>AN(S)</t>
  </si>
  <si>
    <t>MOIS</t>
  </si>
  <si>
    <t>JOUR(S)</t>
  </si>
  <si>
    <t xml:space="preserve">du  </t>
  </si>
  <si>
    <t xml:space="preserve">au  </t>
  </si>
  <si>
    <t>4/3</t>
  </si>
  <si>
    <t>Durée entre
ces 2 dates</t>
  </si>
  <si>
    <t xml:space="preserve">OUTIL DE CALCUL DE DUREE ENTRE 2 DATES 
ET PRORATISATION DE CETTE DUREE
</t>
  </si>
  <si>
    <t>3/2</t>
  </si>
  <si>
    <t>Compléter les cases :
 en format jj/mm/aaaa</t>
  </si>
  <si>
    <t>PRORATISATION DE LA DUREE</t>
  </si>
  <si>
    <t>CALCULER LA DUREE ENTRE 2 DATES</t>
  </si>
  <si>
    <t>ou RENSEIGNER UNE DUREE A PRORATISER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</si>
</sst>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14"/>
      <name val="Tahoma"/>
      <family val="2"/>
    </font>
    <font>
      <b/>
      <sz val="12"/>
      <name val="Tahoma"/>
      <family val="2"/>
    </font>
    <font>
      <sz val="11"/>
      <color theme="1"/>
      <name val="Calibri"/>
      <family val="2"/>
    </font>
    <font>
      <sz val="10"/>
      <color theme="0"/>
      <name val="Tahoma"/>
      <family val="2"/>
    </font>
    <font>
      <sz val="6"/>
      <color theme="0"/>
      <name val="Tahoma"/>
      <family val="2"/>
    </font>
    <font>
      <b/>
      <sz val="10"/>
      <color theme="4" tint="0.79998168889431442"/>
      <name val="Century Gothic"/>
      <family val="2"/>
    </font>
    <font>
      <sz val="11"/>
      <color theme="4" tint="0.79998168889431442"/>
      <name val="Tahoma"/>
      <family val="2"/>
    </font>
    <font>
      <b/>
      <sz val="20"/>
      <color theme="0"/>
      <name val="Century Gothic"/>
      <family val="2"/>
    </font>
    <font>
      <sz val="11"/>
      <color theme="0"/>
      <name val="Calibri"/>
      <family val="2"/>
    </font>
    <font>
      <b/>
      <sz val="15"/>
      <color theme="4" tint="0.79998168889431442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theme="1" tint="0.34998626667073579"/>
      <name val="Tahoma"/>
      <family val="2"/>
    </font>
    <font>
      <b/>
      <sz val="11"/>
      <color theme="1" tint="0.34998626667073579"/>
      <name val="Tahoma"/>
      <family val="2"/>
    </font>
    <font>
      <sz val="6"/>
      <color theme="1" tint="0.34998626667073579"/>
      <name val="Tahoma"/>
      <family val="2"/>
    </font>
    <font>
      <sz val="8"/>
      <name val="Calibri"/>
      <family val="2"/>
      <scheme val="minor"/>
    </font>
    <font>
      <b/>
      <sz val="11"/>
      <color theme="2" tint="-0.249977111117893"/>
      <name val="Tahoma"/>
      <family val="2"/>
    </font>
    <font>
      <sz val="11"/>
      <color theme="2" tint="-0.249977111117893"/>
      <name val="Calibri"/>
      <family val="2"/>
    </font>
    <font>
      <b/>
      <sz val="11"/>
      <color theme="8" tint="-0.249977111117893"/>
      <name val="Tahoma"/>
      <family val="2"/>
    </font>
    <font>
      <sz val="11"/>
      <color theme="8" tint="-0.249977111117893"/>
      <name val="Calibri"/>
      <family val="2"/>
    </font>
    <font>
      <sz val="12"/>
      <name val="Tahoma"/>
      <family val="2"/>
    </font>
    <font>
      <sz val="11"/>
      <color rgb="FFFF0000"/>
      <name val="Calibri"/>
      <family val="2"/>
    </font>
    <font>
      <b/>
      <sz val="11"/>
      <color rgb="FFFF0000"/>
      <name val="Tahoma"/>
      <family val="2"/>
    </font>
    <font>
      <b/>
      <sz val="9"/>
      <name val="Tahoma"/>
      <family val="2"/>
    </font>
    <font>
      <u/>
      <sz val="11"/>
      <name val="Calibri"/>
      <family val="2"/>
      <scheme val="minor"/>
    </font>
    <font>
      <sz val="11"/>
      <name val="Calibri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0"/>
      <color theme="7"/>
      <name val="Tahoma"/>
      <family val="2"/>
    </font>
    <font>
      <b/>
      <sz val="15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29" fillId="5" borderId="0" xfId="1" applyFont="1" applyFill="1" applyBorder="1" applyAlignment="1" applyProtection="1">
      <alignment horizontal="center" vertical="top"/>
    </xf>
    <xf numFmtId="0" fontId="1" fillId="0" borderId="0" xfId="0" applyFont="1" applyAlignment="1">
      <alignment vertical="center"/>
    </xf>
    <xf numFmtId="0" fontId="1" fillId="9" borderId="0" xfId="0" applyFont="1" applyFill="1" applyAlignment="1">
      <alignment horizontal="right" vertical="center"/>
    </xf>
    <xf numFmtId="0" fontId="1" fillId="9" borderId="0" xfId="0" applyFont="1" applyFill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right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5" fillId="5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12" fontId="21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2" fontId="2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2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2" fontId="23" fillId="0" borderId="0" xfId="0" applyNumberFormat="1" applyFont="1" applyAlignment="1">
      <alignment horizontal="right" vertical="center" wrapText="1"/>
    </xf>
    <xf numFmtId="2" fontId="19" fillId="5" borderId="0" xfId="0" applyNumberFormat="1" applyFont="1" applyFill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9" fillId="0" borderId="0" xfId="0" applyFont="1"/>
    <xf numFmtId="2" fontId="10" fillId="5" borderId="0" xfId="0" applyNumberFormat="1" applyFont="1" applyFill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28" fillId="5" borderId="0" xfId="0" applyFont="1" applyFill="1" applyAlignment="1">
      <alignment horizontal="center" vertical="top" wrapText="1"/>
    </xf>
    <xf numFmtId="0" fontId="8" fillId="0" borderId="0" xfId="0" applyFont="1"/>
    <xf numFmtId="2" fontId="4" fillId="8" borderId="0" xfId="0" applyNumberFormat="1" applyFont="1" applyFill="1" applyAlignment="1">
      <alignment horizontal="center" vertical="center" wrapText="1"/>
    </xf>
    <xf numFmtId="0" fontId="30" fillId="5" borderId="0" xfId="0" applyFont="1" applyFill="1" applyAlignment="1">
      <alignment horizontal="center" vertical="center"/>
    </xf>
    <xf numFmtId="12" fontId="5" fillId="5" borderId="0" xfId="0" applyNumberFormat="1" applyFont="1" applyFill="1" applyAlignment="1">
      <alignment horizontal="center" vertical="center" wrapText="1"/>
    </xf>
    <xf numFmtId="12" fontId="5" fillId="0" borderId="0" xfId="0" applyNumberFormat="1" applyFont="1" applyAlignment="1">
      <alignment horizontal="center" vertical="center" wrapText="1"/>
    </xf>
    <xf numFmtId="12" fontId="32" fillId="5" borderId="0" xfId="0" applyNumberFormat="1" applyFont="1" applyFill="1" applyAlignment="1">
      <alignment horizontal="center" vertical="center" wrapText="1"/>
    </xf>
    <xf numFmtId="2" fontId="3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16" fontId="22" fillId="5" borderId="0" xfId="0" applyNumberFormat="1" applyFont="1" applyFill="1"/>
    <xf numFmtId="0" fontId="26" fillId="0" borderId="0" xfId="0" applyFont="1"/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2" fontId="27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49" fontId="23" fillId="0" borderId="0" xfId="0" applyNumberFormat="1" applyFont="1" applyAlignment="1">
      <alignment horizontal="center" vertical="center"/>
    </xf>
    <xf numFmtId="16" fontId="26" fillId="0" borderId="0" xfId="0" applyNumberFormat="1" applyFont="1"/>
    <xf numFmtId="0" fontId="30" fillId="0" borderId="0" xfId="0" applyFont="1"/>
    <xf numFmtId="2" fontId="14" fillId="5" borderId="0" xfId="0" applyNumberFormat="1" applyFont="1" applyFill="1" applyAlignment="1">
      <alignment horizontal="center" vertical="center"/>
    </xf>
    <xf numFmtId="0" fontId="34" fillId="6" borderId="0" xfId="0" applyFont="1" applyFill="1" applyAlignment="1">
      <alignment vertical="center"/>
    </xf>
    <xf numFmtId="12" fontId="33" fillId="0" borderId="0" xfId="0" applyNumberFormat="1" applyFont="1" applyAlignment="1">
      <alignment horizontal="center" vertical="top" wrapText="1"/>
    </xf>
    <xf numFmtId="1" fontId="7" fillId="2" borderId="3" xfId="0" applyNumberFormat="1" applyFont="1" applyFill="1" applyBorder="1" applyAlignment="1" applyProtection="1">
      <alignment horizontal="right" vertical="center"/>
      <protection locked="0"/>
    </xf>
    <xf numFmtId="0" fontId="13" fillId="7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14" fontId="25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 vertical="center" wrapText="1"/>
    </xf>
    <xf numFmtId="0" fontId="15" fillId="6" borderId="0" xfId="0" applyFont="1" applyFill="1" applyAlignment="1">
      <alignment horizontal="center" vertical="center"/>
    </xf>
    <xf numFmtId="1" fontId="7" fillId="3" borderId="3" xfId="0" applyNumberFormat="1" applyFont="1" applyFill="1" applyBorder="1" applyAlignment="1">
      <alignment horizontal="right" vertical="center"/>
    </xf>
    <xf numFmtId="2" fontId="9" fillId="0" borderId="0" xfId="0" applyNumberFormat="1" applyFont="1" applyAlignment="1">
      <alignment horizontal="right" vertical="center" indent="1"/>
    </xf>
  </cellXfs>
  <cellStyles count="2">
    <cellStyle name="Lien hypertexte" xfId="1" builtinId="8"/>
    <cellStyle name="Normal" xfId="0" builtinId="0"/>
  </cellStyles>
  <dxfs count="1"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239822</xdr:colOff>
      <xdr:row>0</xdr:row>
      <xdr:rowOff>251460</xdr:rowOff>
    </xdr:from>
    <xdr:to>
      <xdr:col>21</xdr:col>
      <xdr:colOff>209174</xdr:colOff>
      <xdr:row>0</xdr:row>
      <xdr:rowOff>971934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05A66C9-E493-F2B1-C379-F5D2E3CAE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442" y="251460"/>
          <a:ext cx="1668612" cy="720474"/>
        </a:xfrm>
        <a:prstGeom prst="rect">
          <a:avLst/>
        </a:prstGeom>
      </xdr:spPr>
    </xdr:pic>
    <xdr:clientData/>
  </xdr:twoCellAnchor>
  <xdr:twoCellAnchor editAs="oneCell">
    <xdr:from>
      <xdr:col>6</xdr:col>
      <xdr:colOff>78104</xdr:colOff>
      <xdr:row>1</xdr:row>
      <xdr:rowOff>110490</xdr:rowOff>
    </xdr:from>
    <xdr:to>
      <xdr:col>7</xdr:col>
      <xdr:colOff>76303</xdr:colOff>
      <xdr:row>1</xdr:row>
      <xdr:rowOff>396316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5860055-F290-6A98-5F33-A97A713C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1664" y="1253490"/>
          <a:ext cx="478259" cy="285826"/>
        </a:xfrm>
        <a:prstGeom prst="rect">
          <a:avLst/>
        </a:prstGeom>
      </xdr:spPr>
    </xdr:pic>
    <xdr:clientData/>
  </xdr:twoCellAnchor>
  <xdr:twoCellAnchor>
    <xdr:from>
      <xdr:col>11</xdr:col>
      <xdr:colOff>617220</xdr:colOff>
      <xdr:row>5</xdr:row>
      <xdr:rowOff>158115</xdr:rowOff>
    </xdr:from>
    <xdr:to>
      <xdr:col>16</xdr:col>
      <xdr:colOff>167640</xdr:colOff>
      <xdr:row>5</xdr:row>
      <xdr:rowOff>158115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109D6D68-603B-47DE-A9D5-8A7D0C7B9A26}"/>
            </a:ext>
          </a:extLst>
        </xdr:cNvPr>
        <xdr:cNvCxnSpPr/>
      </xdr:nvCxnSpPr>
      <xdr:spPr>
        <a:xfrm>
          <a:off x="4789170" y="2748915"/>
          <a:ext cx="1779270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19</xdr:row>
      <xdr:rowOff>160020</xdr:rowOff>
    </xdr:from>
    <xdr:to>
      <xdr:col>16</xdr:col>
      <xdr:colOff>0</xdr:colOff>
      <xdr:row>19</xdr:row>
      <xdr:rowOff>175260</xdr:rowOff>
    </xdr:to>
    <xdr:cxnSp macro="">
      <xdr:nvCxnSpPr>
        <xdr:cNvPr id="31" name="Connecteur droit avec flèche 30">
          <a:extLst>
            <a:ext uri="{FF2B5EF4-FFF2-40B4-BE49-F238E27FC236}">
              <a16:creationId xmlns:a16="http://schemas.microsoft.com/office/drawing/2014/main" id="{E3262084-B414-4F66-8741-A12E680F2BBD}"/>
            </a:ext>
          </a:extLst>
        </xdr:cNvPr>
        <xdr:cNvCxnSpPr/>
      </xdr:nvCxnSpPr>
      <xdr:spPr>
        <a:xfrm flipV="1">
          <a:off x="7429500" y="7932420"/>
          <a:ext cx="3177540" cy="1524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594360</xdr:colOff>
      <xdr:row>7</xdr:row>
      <xdr:rowOff>137160</xdr:rowOff>
    </xdr:from>
    <xdr:to>
      <xdr:col>16</xdr:col>
      <xdr:colOff>144780</xdr:colOff>
      <xdr:row>7</xdr:row>
      <xdr:rowOff>137160</xdr:rowOff>
    </xdr:to>
    <xdr:cxnSp macro="">
      <xdr:nvCxnSpPr>
        <xdr:cNvPr id="134" name="Connecteur droit avec flèche 133">
          <a:extLst>
            <a:ext uri="{FF2B5EF4-FFF2-40B4-BE49-F238E27FC236}">
              <a16:creationId xmlns:a16="http://schemas.microsoft.com/office/drawing/2014/main" id="{5AAD7300-FCA7-4654-B00D-D57C8E1071C1}"/>
            </a:ext>
          </a:extLst>
        </xdr:cNvPr>
        <xdr:cNvCxnSpPr/>
      </xdr:nvCxnSpPr>
      <xdr:spPr>
        <a:xfrm>
          <a:off x="5631180" y="3276600"/>
          <a:ext cx="358140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624840</xdr:colOff>
      <xdr:row>9</xdr:row>
      <xdr:rowOff>144780</xdr:rowOff>
    </xdr:from>
    <xdr:to>
      <xdr:col>16</xdr:col>
      <xdr:colOff>175260</xdr:colOff>
      <xdr:row>9</xdr:row>
      <xdr:rowOff>144780</xdr:rowOff>
    </xdr:to>
    <xdr:cxnSp macro="">
      <xdr:nvCxnSpPr>
        <xdr:cNvPr id="135" name="Connecteur droit avec flèche 134">
          <a:extLst>
            <a:ext uri="{FF2B5EF4-FFF2-40B4-BE49-F238E27FC236}">
              <a16:creationId xmlns:a16="http://schemas.microsoft.com/office/drawing/2014/main" id="{7BBE5A7D-ED18-415D-9160-8E1F7D401967}"/>
            </a:ext>
          </a:extLst>
        </xdr:cNvPr>
        <xdr:cNvCxnSpPr/>
      </xdr:nvCxnSpPr>
      <xdr:spPr>
        <a:xfrm>
          <a:off x="5661660" y="3787140"/>
          <a:ext cx="396240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11</xdr:row>
      <xdr:rowOff>129540</xdr:rowOff>
    </xdr:from>
    <xdr:to>
      <xdr:col>16</xdr:col>
      <xdr:colOff>160020</xdr:colOff>
      <xdr:row>11</xdr:row>
      <xdr:rowOff>129540</xdr:rowOff>
    </xdr:to>
    <xdr:cxnSp macro="">
      <xdr:nvCxnSpPr>
        <xdr:cNvPr id="136" name="Connecteur droit avec flèche 135">
          <a:extLst>
            <a:ext uri="{FF2B5EF4-FFF2-40B4-BE49-F238E27FC236}">
              <a16:creationId xmlns:a16="http://schemas.microsoft.com/office/drawing/2014/main" id="{2E49F604-6949-496D-9F27-5066B7A1FF78}"/>
            </a:ext>
          </a:extLst>
        </xdr:cNvPr>
        <xdr:cNvCxnSpPr/>
      </xdr:nvCxnSpPr>
      <xdr:spPr>
        <a:xfrm>
          <a:off x="5646420" y="4274820"/>
          <a:ext cx="396240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617220</xdr:colOff>
      <xdr:row>13</xdr:row>
      <xdr:rowOff>121920</xdr:rowOff>
    </xdr:from>
    <xdr:to>
      <xdr:col>16</xdr:col>
      <xdr:colOff>167640</xdr:colOff>
      <xdr:row>13</xdr:row>
      <xdr:rowOff>121920</xdr:rowOff>
    </xdr:to>
    <xdr:cxnSp macro="">
      <xdr:nvCxnSpPr>
        <xdr:cNvPr id="137" name="Connecteur droit avec flèche 136">
          <a:extLst>
            <a:ext uri="{FF2B5EF4-FFF2-40B4-BE49-F238E27FC236}">
              <a16:creationId xmlns:a16="http://schemas.microsoft.com/office/drawing/2014/main" id="{15DB8F6E-B49E-4B1D-ABFB-9675593C6D9E}"/>
            </a:ext>
          </a:extLst>
        </xdr:cNvPr>
        <xdr:cNvCxnSpPr/>
      </xdr:nvCxnSpPr>
      <xdr:spPr>
        <a:xfrm>
          <a:off x="4789170" y="4693920"/>
          <a:ext cx="1779270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617220</xdr:colOff>
      <xdr:row>15</xdr:row>
      <xdr:rowOff>144780</xdr:rowOff>
    </xdr:from>
    <xdr:to>
      <xdr:col>16</xdr:col>
      <xdr:colOff>167640</xdr:colOff>
      <xdr:row>15</xdr:row>
      <xdr:rowOff>144780</xdr:rowOff>
    </xdr:to>
    <xdr:cxnSp macro="">
      <xdr:nvCxnSpPr>
        <xdr:cNvPr id="138" name="Connecteur droit avec flèche 137">
          <a:extLst>
            <a:ext uri="{FF2B5EF4-FFF2-40B4-BE49-F238E27FC236}">
              <a16:creationId xmlns:a16="http://schemas.microsoft.com/office/drawing/2014/main" id="{759FC5EA-E60D-4B44-AD03-2115AC900491}"/>
            </a:ext>
          </a:extLst>
        </xdr:cNvPr>
        <xdr:cNvCxnSpPr/>
      </xdr:nvCxnSpPr>
      <xdr:spPr>
        <a:xfrm>
          <a:off x="5654040" y="5295900"/>
          <a:ext cx="396240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640080</xdr:colOff>
      <xdr:row>17</xdr:row>
      <xdr:rowOff>123825</xdr:rowOff>
    </xdr:from>
    <xdr:to>
      <xdr:col>16</xdr:col>
      <xdr:colOff>190500</xdr:colOff>
      <xdr:row>17</xdr:row>
      <xdr:rowOff>123825</xdr:rowOff>
    </xdr:to>
    <xdr:cxnSp macro="">
      <xdr:nvCxnSpPr>
        <xdr:cNvPr id="139" name="Connecteur droit avec flèche 138">
          <a:extLst>
            <a:ext uri="{FF2B5EF4-FFF2-40B4-BE49-F238E27FC236}">
              <a16:creationId xmlns:a16="http://schemas.microsoft.com/office/drawing/2014/main" id="{5DA69101-87A1-4C39-A183-E33F379B96E8}"/>
            </a:ext>
          </a:extLst>
        </xdr:cNvPr>
        <xdr:cNvCxnSpPr/>
      </xdr:nvCxnSpPr>
      <xdr:spPr>
        <a:xfrm>
          <a:off x="4812030" y="5686425"/>
          <a:ext cx="1779270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594360</xdr:colOff>
      <xdr:row>6</xdr:row>
      <xdr:rowOff>137160</xdr:rowOff>
    </xdr:from>
    <xdr:to>
      <xdr:col>16</xdr:col>
      <xdr:colOff>144780</xdr:colOff>
      <xdr:row>6</xdr:row>
      <xdr:rowOff>137160</xdr:rowOff>
    </xdr:to>
    <xdr:cxnSp macro="">
      <xdr:nvCxnSpPr>
        <xdr:cNvPr id="141" name="Connecteur droit avec flèche 140">
          <a:extLst>
            <a:ext uri="{FF2B5EF4-FFF2-40B4-BE49-F238E27FC236}">
              <a16:creationId xmlns:a16="http://schemas.microsoft.com/office/drawing/2014/main" id="{F476B981-CFBF-46EF-8605-97EDE2EC8847}"/>
            </a:ext>
          </a:extLst>
        </xdr:cNvPr>
        <xdr:cNvCxnSpPr/>
      </xdr:nvCxnSpPr>
      <xdr:spPr>
        <a:xfrm>
          <a:off x="5631180" y="3025140"/>
          <a:ext cx="396240" cy="0"/>
        </a:xfrm>
        <a:prstGeom prst="straightConnector1">
          <a:avLst/>
        </a:prstGeom>
        <a:ln w="38100">
          <a:solidFill>
            <a:schemeClr val="bg2">
              <a:lumMod val="75000"/>
            </a:schemeClr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8</xdr:row>
      <xdr:rowOff>152400</xdr:rowOff>
    </xdr:from>
    <xdr:to>
      <xdr:col>16</xdr:col>
      <xdr:colOff>160020</xdr:colOff>
      <xdr:row>8</xdr:row>
      <xdr:rowOff>152400</xdr:rowOff>
    </xdr:to>
    <xdr:cxnSp macro="">
      <xdr:nvCxnSpPr>
        <xdr:cNvPr id="142" name="Connecteur droit avec flèche 141">
          <a:extLst>
            <a:ext uri="{FF2B5EF4-FFF2-40B4-BE49-F238E27FC236}">
              <a16:creationId xmlns:a16="http://schemas.microsoft.com/office/drawing/2014/main" id="{2B3A3994-8596-452A-A10C-27BEAED769C5}"/>
            </a:ext>
          </a:extLst>
        </xdr:cNvPr>
        <xdr:cNvCxnSpPr/>
      </xdr:nvCxnSpPr>
      <xdr:spPr>
        <a:xfrm>
          <a:off x="5646420" y="3543300"/>
          <a:ext cx="396240" cy="0"/>
        </a:xfrm>
        <a:prstGeom prst="straightConnector1">
          <a:avLst/>
        </a:prstGeom>
        <a:ln w="38100">
          <a:solidFill>
            <a:schemeClr val="bg2">
              <a:lumMod val="75000"/>
            </a:schemeClr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10</xdr:row>
      <xdr:rowOff>137160</xdr:rowOff>
    </xdr:from>
    <xdr:to>
      <xdr:col>16</xdr:col>
      <xdr:colOff>160020</xdr:colOff>
      <xdr:row>10</xdr:row>
      <xdr:rowOff>137160</xdr:rowOff>
    </xdr:to>
    <xdr:cxnSp macro="">
      <xdr:nvCxnSpPr>
        <xdr:cNvPr id="143" name="Connecteur droit avec flèche 142">
          <a:extLst>
            <a:ext uri="{FF2B5EF4-FFF2-40B4-BE49-F238E27FC236}">
              <a16:creationId xmlns:a16="http://schemas.microsoft.com/office/drawing/2014/main" id="{7AFE5EC6-E8F0-410A-9680-7006493E80C3}"/>
            </a:ext>
          </a:extLst>
        </xdr:cNvPr>
        <xdr:cNvCxnSpPr/>
      </xdr:nvCxnSpPr>
      <xdr:spPr>
        <a:xfrm>
          <a:off x="5646420" y="4030980"/>
          <a:ext cx="396240" cy="0"/>
        </a:xfrm>
        <a:prstGeom prst="straightConnector1">
          <a:avLst/>
        </a:prstGeom>
        <a:ln w="38100">
          <a:solidFill>
            <a:schemeClr val="bg2">
              <a:lumMod val="75000"/>
            </a:schemeClr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12</xdr:row>
      <xdr:rowOff>129540</xdr:rowOff>
    </xdr:from>
    <xdr:to>
      <xdr:col>16</xdr:col>
      <xdr:colOff>160020</xdr:colOff>
      <xdr:row>12</xdr:row>
      <xdr:rowOff>129540</xdr:rowOff>
    </xdr:to>
    <xdr:cxnSp macro="">
      <xdr:nvCxnSpPr>
        <xdr:cNvPr id="144" name="Connecteur droit avec flèche 143">
          <a:extLst>
            <a:ext uri="{FF2B5EF4-FFF2-40B4-BE49-F238E27FC236}">
              <a16:creationId xmlns:a16="http://schemas.microsoft.com/office/drawing/2014/main" id="{4292FA28-F53C-4EE9-8175-7BA66AE323BA}"/>
            </a:ext>
          </a:extLst>
        </xdr:cNvPr>
        <xdr:cNvCxnSpPr/>
      </xdr:nvCxnSpPr>
      <xdr:spPr>
        <a:xfrm>
          <a:off x="5646420" y="4526280"/>
          <a:ext cx="396240" cy="0"/>
        </a:xfrm>
        <a:prstGeom prst="straightConnector1">
          <a:avLst/>
        </a:prstGeom>
        <a:ln w="38100">
          <a:solidFill>
            <a:schemeClr val="bg2">
              <a:lumMod val="75000"/>
            </a:schemeClr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624840</xdr:colOff>
      <xdr:row>14</xdr:row>
      <xdr:rowOff>144780</xdr:rowOff>
    </xdr:from>
    <xdr:to>
      <xdr:col>16</xdr:col>
      <xdr:colOff>175260</xdr:colOff>
      <xdr:row>14</xdr:row>
      <xdr:rowOff>144780</xdr:rowOff>
    </xdr:to>
    <xdr:cxnSp macro="">
      <xdr:nvCxnSpPr>
        <xdr:cNvPr id="145" name="Connecteur droit avec flèche 144">
          <a:extLst>
            <a:ext uri="{FF2B5EF4-FFF2-40B4-BE49-F238E27FC236}">
              <a16:creationId xmlns:a16="http://schemas.microsoft.com/office/drawing/2014/main" id="{2B21C8C6-C6FF-4006-B2CB-286B3FD68CCE}"/>
            </a:ext>
          </a:extLst>
        </xdr:cNvPr>
        <xdr:cNvCxnSpPr/>
      </xdr:nvCxnSpPr>
      <xdr:spPr>
        <a:xfrm>
          <a:off x="5661660" y="5044440"/>
          <a:ext cx="396240" cy="0"/>
        </a:xfrm>
        <a:prstGeom prst="straightConnector1">
          <a:avLst/>
        </a:prstGeom>
        <a:ln w="38100">
          <a:solidFill>
            <a:schemeClr val="bg2">
              <a:lumMod val="75000"/>
            </a:schemeClr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632460</xdr:colOff>
      <xdr:row>16</xdr:row>
      <xdr:rowOff>160020</xdr:rowOff>
    </xdr:from>
    <xdr:to>
      <xdr:col>16</xdr:col>
      <xdr:colOff>182880</xdr:colOff>
      <xdr:row>16</xdr:row>
      <xdr:rowOff>160020</xdr:rowOff>
    </xdr:to>
    <xdr:cxnSp macro="">
      <xdr:nvCxnSpPr>
        <xdr:cNvPr id="146" name="Connecteur droit avec flèche 145">
          <a:extLst>
            <a:ext uri="{FF2B5EF4-FFF2-40B4-BE49-F238E27FC236}">
              <a16:creationId xmlns:a16="http://schemas.microsoft.com/office/drawing/2014/main" id="{4713B029-19B0-4860-90A2-ECC11B6C7FE2}"/>
            </a:ext>
          </a:extLst>
        </xdr:cNvPr>
        <xdr:cNvCxnSpPr/>
      </xdr:nvCxnSpPr>
      <xdr:spPr>
        <a:xfrm>
          <a:off x="5669280" y="5562600"/>
          <a:ext cx="396240" cy="0"/>
        </a:xfrm>
        <a:prstGeom prst="straightConnector1">
          <a:avLst/>
        </a:prstGeom>
        <a:ln w="38100">
          <a:solidFill>
            <a:schemeClr val="bg2">
              <a:lumMod val="75000"/>
            </a:schemeClr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8</xdr:row>
      <xdr:rowOff>123825</xdr:rowOff>
    </xdr:from>
    <xdr:to>
      <xdr:col>11</xdr:col>
      <xdr:colOff>102870</xdr:colOff>
      <xdr:row>8</xdr:row>
      <xdr:rowOff>123825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602A52B8-BB87-487B-8174-A847EA536FCD}"/>
            </a:ext>
          </a:extLst>
        </xdr:cNvPr>
        <xdr:cNvCxnSpPr/>
      </xdr:nvCxnSpPr>
      <xdr:spPr>
        <a:xfrm>
          <a:off x="3695700" y="3457575"/>
          <a:ext cx="369570" cy="0"/>
        </a:xfrm>
        <a:prstGeom prst="straightConnector1">
          <a:avLst/>
        </a:prstGeom>
        <a:ln w="38100">
          <a:solidFill>
            <a:schemeClr val="bg2">
              <a:lumMod val="75000"/>
            </a:schemeClr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15</xdr:row>
      <xdr:rowOff>0</xdr:rowOff>
    </xdr:from>
    <xdr:to>
      <xdr:col>11</xdr:col>
      <xdr:colOff>121920</xdr:colOff>
      <xdr:row>15</xdr:row>
      <xdr:rowOff>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F065AFD-4AE6-4BED-88BD-FC8620B9291A}"/>
            </a:ext>
          </a:extLst>
        </xdr:cNvPr>
        <xdr:cNvCxnSpPr/>
      </xdr:nvCxnSpPr>
      <xdr:spPr>
        <a:xfrm>
          <a:off x="3714750" y="5067300"/>
          <a:ext cx="369570" cy="0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619125</xdr:colOff>
      <xdr:row>4</xdr:row>
      <xdr:rowOff>142875</xdr:rowOff>
    </xdr:from>
    <xdr:to>
      <xdr:col>16</xdr:col>
      <xdr:colOff>169545</xdr:colOff>
      <xdr:row>4</xdr:row>
      <xdr:rowOff>142875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16385C11-3A68-42FB-AACE-94F348860492}"/>
            </a:ext>
          </a:extLst>
        </xdr:cNvPr>
        <xdr:cNvCxnSpPr/>
      </xdr:nvCxnSpPr>
      <xdr:spPr>
        <a:xfrm>
          <a:off x="4791075" y="2486025"/>
          <a:ext cx="369570" cy="0"/>
        </a:xfrm>
        <a:prstGeom prst="straightConnector1">
          <a:avLst/>
        </a:prstGeom>
        <a:ln w="38100">
          <a:solidFill>
            <a:schemeClr val="bg2">
              <a:lumMod val="75000"/>
            </a:schemeClr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CDG50">
      <a:dk1>
        <a:sysClr val="windowText" lastClr="000000"/>
      </a:dk1>
      <a:lt1>
        <a:sysClr val="window" lastClr="FFFFFF"/>
      </a:lt1>
      <a:dk2>
        <a:srgbClr val="B487C0"/>
      </a:dk2>
      <a:lt2>
        <a:srgbClr val="D57284"/>
      </a:lt2>
      <a:accent1>
        <a:srgbClr val="C9435B"/>
      </a:accent1>
      <a:accent2>
        <a:srgbClr val="62386A"/>
      </a:accent2>
      <a:accent3>
        <a:srgbClr val="7E2535"/>
      </a:accent3>
      <a:accent4>
        <a:srgbClr val="D1BC4B"/>
      </a:accent4>
      <a:accent5>
        <a:srgbClr val="5C9FA3"/>
      </a:accent5>
      <a:accent6>
        <a:srgbClr val="606BB4"/>
      </a:accent6>
      <a:hlink>
        <a:srgbClr val="62386A"/>
      </a:hlink>
      <a:folHlink>
        <a:srgbClr val="330A4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D59E9-71BF-45F0-9321-5F16C04870BB}">
  <dimension ref="A1:W31"/>
  <sheetViews>
    <sheetView showGridLines="0" showRowColHeaders="0" tabSelected="1" topLeftCell="B1" zoomScaleNormal="100" workbookViewId="0">
      <selection activeCell="G15" sqref="G15:H15"/>
    </sheetView>
  </sheetViews>
  <sheetFormatPr baseColWidth="10" defaultColWidth="0" defaultRowHeight="34.9" customHeight="1" zeroHeight="1" x14ac:dyDescent="0.25"/>
  <cols>
    <col min="1" max="1" width="1.28515625" style="43" hidden="1" customWidth="1"/>
    <col min="2" max="2" width="5.42578125" style="43" customWidth="1"/>
    <col min="3" max="3" width="2.7109375" style="64" customWidth="1"/>
    <col min="4" max="4" width="4.7109375" style="64" customWidth="1"/>
    <col min="5" max="5" width="1.7109375" style="64" customWidth="1"/>
    <col min="6" max="6" width="12" style="64" customWidth="1"/>
    <col min="7" max="7" width="7" style="64" customWidth="1"/>
    <col min="8" max="8" width="7.5703125" style="64" customWidth="1"/>
    <col min="9" max="9" width="18.85546875" style="64" customWidth="1"/>
    <col min="10" max="10" width="1.85546875" style="64" customWidth="1"/>
    <col min="11" max="11" width="3.7109375" style="64" customWidth="1"/>
    <col min="12" max="12" width="11.7109375" style="43" customWidth="1"/>
    <col min="13" max="13" width="9.7109375" style="43" hidden="1" customWidth="1"/>
    <col min="14" max="15" width="5.7109375" style="43" hidden="1" customWidth="1"/>
    <col min="16" max="16" width="0.5703125" style="43" customWidth="1"/>
    <col min="17" max="17" width="6.28515625" style="60" customWidth="1"/>
    <col min="18" max="18" width="5.28515625" style="61" customWidth="1"/>
    <col min="19" max="19" width="6.85546875" style="60" customWidth="1"/>
    <col min="20" max="20" width="5.7109375" style="43" customWidth="1"/>
    <col min="21" max="21" width="6.85546875" style="60" customWidth="1"/>
    <col min="22" max="22" width="8.28515625" style="43" customWidth="1"/>
    <col min="23" max="23" width="0" style="43" hidden="1" customWidth="1"/>
    <col min="24" max="16384" width="11.5703125" style="43" hidden="1"/>
  </cols>
  <sheetData>
    <row r="1" spans="1:23" s="2" customFormat="1" ht="90" customHeight="1" x14ac:dyDescent="0.35">
      <c r="B1" s="69" t="s">
        <v>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3"/>
      <c r="T1" s="4"/>
      <c r="U1" s="3"/>
      <c r="V1" s="4"/>
    </row>
    <row r="2" spans="1:23" s="2" customFormat="1" ht="48" customHeight="1" x14ac:dyDescent="0.2">
      <c r="B2" s="5"/>
      <c r="C2" s="73" t="s">
        <v>10</v>
      </c>
      <c r="D2" s="73"/>
      <c r="E2" s="73"/>
      <c r="F2" s="73"/>
      <c r="G2" s="6"/>
      <c r="H2" s="6"/>
      <c r="I2" s="7"/>
      <c r="J2" s="71"/>
      <c r="K2" s="71"/>
      <c r="L2" s="71"/>
      <c r="M2" s="71"/>
      <c r="Q2" s="8"/>
      <c r="R2" s="9"/>
      <c r="S2" s="8"/>
      <c r="U2" s="8"/>
    </row>
    <row r="3" spans="1:23" s="2" customFormat="1" ht="34.9" customHeight="1" x14ac:dyDescent="0.25">
      <c r="B3" s="74" t="s">
        <v>12</v>
      </c>
      <c r="C3" s="74"/>
      <c r="D3" s="74"/>
      <c r="E3" s="74"/>
      <c r="F3" s="74"/>
      <c r="G3" s="74"/>
      <c r="H3" s="74"/>
      <c r="I3" s="74"/>
      <c r="J3" s="10"/>
      <c r="K3" s="10"/>
      <c r="L3" s="74" t="s">
        <v>11</v>
      </c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3" s="2" customFormat="1" ht="12.6" customHeight="1" x14ac:dyDescent="0.25">
      <c r="B4" s="11"/>
      <c r="C4" s="12"/>
      <c r="D4" s="12"/>
      <c r="E4" s="12"/>
      <c r="F4" s="12"/>
      <c r="G4" s="13"/>
      <c r="H4" s="13"/>
      <c r="I4" s="14"/>
      <c r="J4" s="15"/>
      <c r="K4" s="15"/>
      <c r="L4" s="15"/>
      <c r="M4" s="37"/>
      <c r="N4" s="37"/>
      <c r="O4" s="37"/>
      <c r="Q4" s="8"/>
      <c r="R4" s="9"/>
      <c r="S4" s="8"/>
      <c r="U4" s="8"/>
    </row>
    <row r="5" spans="1:23" s="2" customFormat="1" ht="19.899999999999999" customHeight="1" x14ac:dyDescent="0.2">
      <c r="B5" s="5"/>
      <c r="C5" s="17"/>
      <c r="D5" s="17"/>
      <c r="E5" s="17"/>
      <c r="F5" s="18" t="s">
        <v>4</v>
      </c>
      <c r="G5" s="72"/>
      <c r="H5" s="72"/>
      <c r="I5" s="16">
        <f>DAYS360(G5,G6)</f>
        <v>0</v>
      </c>
      <c r="J5" s="19"/>
      <c r="K5" s="20"/>
      <c r="L5" s="21">
        <v>0.5</v>
      </c>
      <c r="M5" s="65">
        <f>IF(I5&gt;0,I5*L5,I18*L5)</f>
        <v>0</v>
      </c>
      <c r="N5" s="65">
        <f>(M5/360)</f>
        <v>0</v>
      </c>
      <c r="O5" s="65">
        <f>(N5-Q5)*12</f>
        <v>0</v>
      </c>
      <c r="P5" s="23">
        <f>(O5-S5)*30</f>
        <v>0</v>
      </c>
      <c r="Q5" s="24">
        <f>ROUNDDOWN(N5,0)</f>
        <v>0</v>
      </c>
      <c r="R5" s="25" t="s">
        <v>1</v>
      </c>
      <c r="S5" s="24">
        <f>ROUNDDOWN(O5,0)</f>
        <v>0</v>
      </c>
      <c r="T5" s="26" t="s">
        <v>2</v>
      </c>
      <c r="U5" s="24">
        <f>ROUND(P5,0)</f>
        <v>0</v>
      </c>
      <c r="V5" s="26" t="s">
        <v>3</v>
      </c>
    </row>
    <row r="6" spans="1:23" s="2" customFormat="1" ht="19.899999999999999" customHeight="1" x14ac:dyDescent="0.2">
      <c r="A6" s="27"/>
      <c r="B6" s="28"/>
      <c r="C6" s="29"/>
      <c r="D6" s="29"/>
      <c r="E6" s="29"/>
      <c r="F6" s="18" t="s">
        <v>5</v>
      </c>
      <c r="G6" s="72"/>
      <c r="H6" s="72"/>
      <c r="I6" s="30"/>
      <c r="J6" s="31"/>
      <c r="K6" s="31"/>
      <c r="L6" s="32">
        <v>0.33333333333333331</v>
      </c>
      <c r="M6" s="65">
        <f>IF(I5&gt;0,I5*L6,I18*L6)</f>
        <v>0</v>
      </c>
      <c r="N6" s="65">
        <f t="shared" ref="N6:N18" si="0">(M6/360)</f>
        <v>0</v>
      </c>
      <c r="O6" s="65">
        <f t="shared" ref="O6:O18" si="1">(N6-Q6)*12</f>
        <v>0</v>
      </c>
      <c r="P6" s="33">
        <f t="shared" ref="P6:P18" si="2">(O6-S6)*30</f>
        <v>0</v>
      </c>
      <c r="Q6" s="34">
        <f t="shared" ref="Q6:Q18" si="3">ROUNDDOWN(N6,0)</f>
        <v>0</v>
      </c>
      <c r="R6" s="25" t="s">
        <v>1</v>
      </c>
      <c r="S6" s="34">
        <f t="shared" ref="S6:S18" si="4">ROUNDDOWN(O6,0)</f>
        <v>0</v>
      </c>
      <c r="T6" s="26" t="s">
        <v>2</v>
      </c>
      <c r="U6" s="34">
        <f t="shared" ref="U6:U18" si="5">ROUND(P6,0)</f>
        <v>0</v>
      </c>
      <c r="V6" s="26" t="s">
        <v>3</v>
      </c>
    </row>
    <row r="7" spans="1:23" s="2" customFormat="1" ht="19.899999999999999" customHeight="1" x14ac:dyDescent="0.2">
      <c r="A7" s="27"/>
      <c r="B7" s="28"/>
      <c r="C7" s="35"/>
      <c r="D7" s="35"/>
      <c r="E7" s="35"/>
      <c r="F7" s="36"/>
      <c r="G7" s="76">
        <f>I5</f>
        <v>0</v>
      </c>
      <c r="H7" s="76"/>
      <c r="I7" s="37" t="s">
        <v>0</v>
      </c>
      <c r="J7" s="19"/>
      <c r="K7" s="19"/>
      <c r="L7" s="21">
        <v>0.25</v>
      </c>
      <c r="M7" s="65">
        <f>IF(I5&gt;0,I5*L7,I18*L7)</f>
        <v>0</v>
      </c>
      <c r="N7" s="65">
        <f t="shared" si="0"/>
        <v>0</v>
      </c>
      <c r="O7" s="65">
        <f t="shared" si="1"/>
        <v>0</v>
      </c>
      <c r="P7" s="38">
        <f t="shared" si="2"/>
        <v>0</v>
      </c>
      <c r="Q7" s="24">
        <f t="shared" si="3"/>
        <v>0</v>
      </c>
      <c r="R7" s="25" t="s">
        <v>1</v>
      </c>
      <c r="S7" s="24">
        <f t="shared" si="4"/>
        <v>0</v>
      </c>
      <c r="T7" s="26" t="s">
        <v>2</v>
      </c>
      <c r="U7" s="24">
        <f t="shared" si="5"/>
        <v>0</v>
      </c>
      <c r="V7" s="26" t="s">
        <v>3</v>
      </c>
    </row>
    <row r="8" spans="1:23" s="2" customFormat="1" ht="19.899999999999999" customHeight="1" x14ac:dyDescent="0.2">
      <c r="A8" s="27"/>
      <c r="B8" s="39"/>
      <c r="C8" s="40">
        <f>(G7/360)</f>
        <v>0</v>
      </c>
      <c r="D8" s="70" t="s">
        <v>7</v>
      </c>
      <c r="E8" s="70"/>
      <c r="F8" s="70"/>
      <c r="G8" s="75">
        <f>ROUNDDOWN(C8,0)</f>
        <v>0</v>
      </c>
      <c r="H8" s="75"/>
      <c r="I8" s="41" t="s">
        <v>1</v>
      </c>
      <c r="J8" s="19"/>
      <c r="K8" s="42"/>
      <c r="L8" s="32">
        <v>0.2</v>
      </c>
      <c r="M8" s="65">
        <f>IF(I5&gt;0,I5*L8,I18*L8)</f>
        <v>0</v>
      </c>
      <c r="N8" s="65">
        <f t="shared" si="0"/>
        <v>0</v>
      </c>
      <c r="O8" s="65">
        <f t="shared" si="1"/>
        <v>0</v>
      </c>
      <c r="P8" s="33">
        <f t="shared" si="2"/>
        <v>0</v>
      </c>
      <c r="Q8" s="34">
        <f t="shared" si="3"/>
        <v>0</v>
      </c>
      <c r="R8" s="25" t="s">
        <v>1</v>
      </c>
      <c r="S8" s="34">
        <f t="shared" si="4"/>
        <v>0</v>
      </c>
      <c r="T8" s="26" t="s">
        <v>2</v>
      </c>
      <c r="U8" s="34">
        <f t="shared" si="5"/>
        <v>0</v>
      </c>
      <c r="V8" s="26" t="s">
        <v>3</v>
      </c>
    </row>
    <row r="9" spans="1:23" s="2" customFormat="1" ht="19.899999999999999" customHeight="1" x14ac:dyDescent="0.2">
      <c r="A9" s="27"/>
      <c r="B9" s="39"/>
      <c r="C9" s="40">
        <f>(C8-G8)*12</f>
        <v>0</v>
      </c>
      <c r="D9" s="70"/>
      <c r="E9" s="70"/>
      <c r="F9" s="70"/>
      <c r="G9" s="75">
        <f>ROUNDDOWN(C9,0)</f>
        <v>0</v>
      </c>
      <c r="H9" s="75"/>
      <c r="I9" s="41" t="s">
        <v>2</v>
      </c>
      <c r="J9" s="19"/>
      <c r="K9" s="42"/>
      <c r="L9" s="21">
        <v>0.16666666666666666</v>
      </c>
      <c r="M9" s="65">
        <f>IF(I5&gt;0,I5*L9,I18*L9)</f>
        <v>0</v>
      </c>
      <c r="N9" s="65">
        <f t="shared" si="0"/>
        <v>0</v>
      </c>
      <c r="O9" s="65">
        <f t="shared" si="1"/>
        <v>0</v>
      </c>
      <c r="P9" s="38">
        <f t="shared" si="2"/>
        <v>0</v>
      </c>
      <c r="Q9" s="24">
        <f t="shared" si="3"/>
        <v>0</v>
      </c>
      <c r="R9" s="25" t="s">
        <v>1</v>
      </c>
      <c r="S9" s="24">
        <f t="shared" si="4"/>
        <v>0</v>
      </c>
      <c r="T9" s="26" t="s">
        <v>2</v>
      </c>
      <c r="U9" s="24">
        <f t="shared" si="5"/>
        <v>0</v>
      </c>
      <c r="V9" s="26" t="s">
        <v>3</v>
      </c>
    </row>
    <row r="10" spans="1:23" s="2" customFormat="1" ht="19.899999999999999" customHeight="1" x14ac:dyDescent="0.2">
      <c r="A10" s="27"/>
      <c r="B10" s="39"/>
      <c r="C10" s="40">
        <f>(C9-G9)*30</f>
        <v>0</v>
      </c>
      <c r="D10" s="70"/>
      <c r="E10" s="70"/>
      <c r="F10" s="70"/>
      <c r="G10" s="75">
        <f>ROUND(C10,0)</f>
        <v>0</v>
      </c>
      <c r="H10" s="75"/>
      <c r="I10" s="41" t="s">
        <v>3</v>
      </c>
      <c r="J10" s="19"/>
      <c r="K10" s="1"/>
      <c r="L10" s="32">
        <v>0.14285714285714285</v>
      </c>
      <c r="M10" s="65">
        <f>IF(I5&gt;0,I5*L10,I18*L10)</f>
        <v>0</v>
      </c>
      <c r="N10" s="65">
        <f t="shared" si="0"/>
        <v>0</v>
      </c>
      <c r="O10" s="65">
        <f t="shared" si="1"/>
        <v>0</v>
      </c>
      <c r="P10" s="33">
        <f t="shared" si="2"/>
        <v>0</v>
      </c>
      <c r="Q10" s="34">
        <f t="shared" si="3"/>
        <v>0</v>
      </c>
      <c r="R10" s="25" t="s">
        <v>1</v>
      </c>
      <c r="S10" s="34">
        <f t="shared" si="4"/>
        <v>0</v>
      </c>
      <c r="T10" s="26" t="s">
        <v>2</v>
      </c>
      <c r="U10" s="34">
        <f t="shared" si="5"/>
        <v>0</v>
      </c>
      <c r="V10" s="26" t="s">
        <v>3</v>
      </c>
    </row>
    <row r="11" spans="1:23" ht="19.899999999999999" customHeight="1" x14ac:dyDescent="0.25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21">
        <v>0.125</v>
      </c>
      <c r="M11" s="65">
        <f>IF(I5&gt;0,I5*L11,I18*L11)</f>
        <v>0</v>
      </c>
      <c r="N11" s="65">
        <f t="shared" si="0"/>
        <v>0</v>
      </c>
      <c r="O11" s="65">
        <f t="shared" si="1"/>
        <v>0</v>
      </c>
      <c r="P11" s="38">
        <f t="shared" si="2"/>
        <v>0</v>
      </c>
      <c r="Q11" s="24">
        <f t="shared" si="3"/>
        <v>0</v>
      </c>
      <c r="R11" s="25" t="s">
        <v>1</v>
      </c>
      <c r="S11" s="24">
        <f t="shared" si="4"/>
        <v>0</v>
      </c>
      <c r="T11" s="26" t="s">
        <v>2</v>
      </c>
      <c r="U11" s="24">
        <f t="shared" si="5"/>
        <v>0</v>
      </c>
      <c r="V11" s="26" t="s">
        <v>3</v>
      </c>
    </row>
    <row r="12" spans="1:23" ht="19.899999999999999" customHeight="1" x14ac:dyDescent="0.25">
      <c r="B12" s="66" t="s">
        <v>13</v>
      </c>
      <c r="C12" s="66"/>
      <c r="D12" s="66"/>
      <c r="E12" s="66"/>
      <c r="F12" s="66"/>
      <c r="G12" s="66"/>
      <c r="H12" s="66"/>
      <c r="I12" s="66"/>
      <c r="J12" s="10"/>
      <c r="K12" s="10"/>
      <c r="L12" s="32">
        <v>0.1111111111111111</v>
      </c>
      <c r="M12" s="65">
        <f>IF(I5&gt;0,I5*L12,I18*L12)</f>
        <v>0</v>
      </c>
      <c r="N12" s="65">
        <f t="shared" si="0"/>
        <v>0</v>
      </c>
      <c r="O12" s="65">
        <f t="shared" si="1"/>
        <v>0</v>
      </c>
      <c r="P12" s="33">
        <f t="shared" si="2"/>
        <v>0</v>
      </c>
      <c r="Q12" s="34">
        <f t="shared" si="3"/>
        <v>0</v>
      </c>
      <c r="R12" s="25" t="s">
        <v>1</v>
      </c>
      <c r="S12" s="34">
        <f t="shared" si="4"/>
        <v>0</v>
      </c>
      <c r="T12" s="26" t="s">
        <v>2</v>
      </c>
      <c r="U12" s="34">
        <f t="shared" si="5"/>
        <v>0</v>
      </c>
      <c r="V12" s="26" t="s">
        <v>3</v>
      </c>
    </row>
    <row r="13" spans="1:23" ht="19.899999999999999" customHeight="1" x14ac:dyDescent="0.25">
      <c r="B13" s="66"/>
      <c r="C13" s="66"/>
      <c r="D13" s="66"/>
      <c r="E13" s="66"/>
      <c r="F13" s="66"/>
      <c r="G13" s="66"/>
      <c r="H13" s="66"/>
      <c r="I13" s="66"/>
      <c r="J13" s="45"/>
      <c r="K13" s="46"/>
      <c r="L13" s="21">
        <v>0.66666666666666663</v>
      </c>
      <c r="M13" s="65">
        <f>IF(I5&gt;0,I5*L13,I18*L13)</f>
        <v>0</v>
      </c>
      <c r="N13" s="65">
        <f t="shared" si="0"/>
        <v>0</v>
      </c>
      <c r="O13" s="65">
        <f t="shared" si="1"/>
        <v>0</v>
      </c>
      <c r="P13" s="38">
        <f t="shared" si="2"/>
        <v>0</v>
      </c>
      <c r="Q13" s="24">
        <f t="shared" si="3"/>
        <v>0</v>
      </c>
      <c r="R13" s="25" t="s">
        <v>1</v>
      </c>
      <c r="S13" s="24">
        <f t="shared" si="4"/>
        <v>0</v>
      </c>
      <c r="T13" s="26" t="s">
        <v>2</v>
      </c>
      <c r="U13" s="24">
        <f t="shared" si="5"/>
        <v>0</v>
      </c>
      <c r="V13" s="26" t="s">
        <v>3</v>
      </c>
    </row>
    <row r="14" spans="1:23" ht="19.899999999999999" customHeight="1" x14ac:dyDescent="0.25">
      <c r="B14" s="67" t="str">
        <f>IF(AND($I$18&gt;0,$I$5&gt;0),"Supprimer les dates renseignées ci-dessus
 pour que la proratisation se fasse sur la durée renseignée ici -&gt;","")</f>
        <v/>
      </c>
      <c r="C14" s="67"/>
      <c r="D14" s="67"/>
      <c r="E14" s="67"/>
      <c r="F14" s="67"/>
      <c r="G14" s="46"/>
      <c r="H14" s="45"/>
      <c r="I14" s="46"/>
      <c r="J14" s="45"/>
      <c r="K14" s="46"/>
      <c r="L14" s="32">
        <v>0.75</v>
      </c>
      <c r="M14" s="65">
        <f>IF(I5&gt;0,I5*L14,I18*L14)</f>
        <v>0</v>
      </c>
      <c r="N14" s="65">
        <f t="shared" si="0"/>
        <v>0</v>
      </c>
      <c r="O14" s="65">
        <f t="shared" si="1"/>
        <v>0</v>
      </c>
      <c r="P14" s="33">
        <f t="shared" si="2"/>
        <v>0</v>
      </c>
      <c r="Q14" s="34">
        <f t="shared" si="3"/>
        <v>0</v>
      </c>
      <c r="R14" s="25" t="s">
        <v>1</v>
      </c>
      <c r="S14" s="34">
        <f t="shared" si="4"/>
        <v>0</v>
      </c>
      <c r="T14" s="26" t="s">
        <v>2</v>
      </c>
      <c r="U14" s="34">
        <f t="shared" si="5"/>
        <v>0</v>
      </c>
      <c r="V14" s="26" t="s">
        <v>3</v>
      </c>
    </row>
    <row r="15" spans="1:23" ht="19.899999999999999" customHeight="1" x14ac:dyDescent="0.25">
      <c r="B15" s="67"/>
      <c r="C15" s="67"/>
      <c r="D15" s="67"/>
      <c r="E15" s="67"/>
      <c r="F15" s="67"/>
      <c r="G15" s="68"/>
      <c r="H15" s="68"/>
      <c r="I15" s="41" t="s">
        <v>1</v>
      </c>
      <c r="J15" s="38"/>
      <c r="K15" s="47"/>
      <c r="L15" s="21" t="s">
        <v>6</v>
      </c>
      <c r="M15" s="65">
        <f>IF(I5&gt;0,I5*4/3,I18*4/3)</f>
        <v>0</v>
      </c>
      <c r="N15" s="65">
        <f t="shared" si="0"/>
        <v>0</v>
      </c>
      <c r="O15" s="65">
        <f t="shared" si="1"/>
        <v>0</v>
      </c>
      <c r="P15" s="38">
        <f t="shared" si="2"/>
        <v>0</v>
      </c>
      <c r="Q15" s="24">
        <f t="shared" si="3"/>
        <v>0</v>
      </c>
      <c r="R15" s="25" t="s">
        <v>1</v>
      </c>
      <c r="S15" s="24">
        <f t="shared" si="4"/>
        <v>0</v>
      </c>
      <c r="T15" s="26" t="s">
        <v>2</v>
      </c>
      <c r="U15" s="24">
        <f t="shared" si="5"/>
        <v>0</v>
      </c>
      <c r="V15" s="26" t="s">
        <v>3</v>
      </c>
    </row>
    <row r="16" spans="1:23" ht="19.899999999999999" customHeight="1" x14ac:dyDescent="0.25">
      <c r="B16" s="67"/>
      <c r="C16" s="67"/>
      <c r="D16" s="67"/>
      <c r="E16" s="67"/>
      <c r="F16" s="67"/>
      <c r="G16" s="68"/>
      <c r="H16" s="68"/>
      <c r="I16" s="41" t="s">
        <v>2</v>
      </c>
      <c r="J16" s="38"/>
      <c r="K16" s="47"/>
      <c r="L16" s="32">
        <v>0.83333333333333337</v>
      </c>
      <c r="M16" s="65">
        <f>IF(I5&gt;0,I5*L16,I18*L16)</f>
        <v>0</v>
      </c>
      <c r="N16" s="65">
        <f t="shared" si="0"/>
        <v>0</v>
      </c>
      <c r="O16" s="65">
        <f t="shared" si="1"/>
        <v>0</v>
      </c>
      <c r="P16" s="33">
        <f t="shared" si="2"/>
        <v>0</v>
      </c>
      <c r="Q16" s="34">
        <f t="shared" si="3"/>
        <v>0</v>
      </c>
      <c r="R16" s="25" t="s">
        <v>1</v>
      </c>
      <c r="S16" s="34">
        <f t="shared" si="4"/>
        <v>0</v>
      </c>
      <c r="T16" s="26" t="s">
        <v>2</v>
      </c>
      <c r="U16" s="34">
        <f t="shared" si="5"/>
        <v>0</v>
      </c>
      <c r="V16" s="26" t="s">
        <v>3</v>
      </c>
      <c r="W16" s="32"/>
    </row>
    <row r="17" spans="1:22" ht="19.899999999999999" customHeight="1" x14ac:dyDescent="0.25">
      <c r="B17" s="67"/>
      <c r="C17" s="67"/>
      <c r="D17" s="67"/>
      <c r="E17" s="67"/>
      <c r="F17" s="67"/>
      <c r="G17" s="68"/>
      <c r="H17" s="68"/>
      <c r="I17" s="41" t="s">
        <v>3</v>
      </c>
      <c r="J17" s="38"/>
      <c r="K17" s="47"/>
      <c r="L17" s="21">
        <v>0.875</v>
      </c>
      <c r="M17" s="65">
        <f>IF(I5&gt;0,I5*L7,I18*L17)</f>
        <v>0</v>
      </c>
      <c r="N17" s="65">
        <f t="shared" si="0"/>
        <v>0</v>
      </c>
      <c r="O17" s="65">
        <f t="shared" si="1"/>
        <v>0</v>
      </c>
      <c r="P17" s="38">
        <f t="shared" si="2"/>
        <v>0</v>
      </c>
      <c r="Q17" s="24">
        <f t="shared" si="3"/>
        <v>0</v>
      </c>
      <c r="R17" s="25" t="s">
        <v>1</v>
      </c>
      <c r="S17" s="24">
        <f t="shared" si="4"/>
        <v>0</v>
      </c>
      <c r="T17" s="26" t="s">
        <v>2</v>
      </c>
      <c r="U17" s="24">
        <f t="shared" si="5"/>
        <v>0</v>
      </c>
      <c r="V17" s="26" t="s">
        <v>3</v>
      </c>
    </row>
    <row r="18" spans="1:22" ht="19.899999999999999" customHeight="1" x14ac:dyDescent="0.25">
      <c r="B18" s="67"/>
      <c r="C18" s="67"/>
      <c r="D18" s="67"/>
      <c r="E18" s="67"/>
      <c r="F18" s="67"/>
      <c r="G18" s="47"/>
      <c r="H18" s="38"/>
      <c r="I18" s="48">
        <f>G15*360+G16*30+G17</f>
        <v>0</v>
      </c>
      <c r="J18" s="38"/>
      <c r="K18" s="47"/>
      <c r="L18" s="32" t="s">
        <v>9</v>
      </c>
      <c r="M18" s="65">
        <f>IF(I5&gt;0,I5*3/2,I18*3/2)</f>
        <v>0</v>
      </c>
      <c r="N18" s="65">
        <f t="shared" si="0"/>
        <v>0</v>
      </c>
      <c r="O18" s="65">
        <f t="shared" si="1"/>
        <v>0</v>
      </c>
      <c r="P18" s="33">
        <f t="shared" si="2"/>
        <v>0</v>
      </c>
      <c r="Q18" s="34">
        <f t="shared" si="3"/>
        <v>0</v>
      </c>
      <c r="R18" s="25" t="s">
        <v>1</v>
      </c>
      <c r="S18" s="34">
        <f t="shared" si="4"/>
        <v>0</v>
      </c>
      <c r="T18" s="26" t="s">
        <v>2</v>
      </c>
      <c r="U18" s="34">
        <f t="shared" si="5"/>
        <v>0</v>
      </c>
      <c r="V18" s="26" t="s">
        <v>3</v>
      </c>
    </row>
    <row r="19" spans="1:22" ht="19.899999999999999" hidden="1" customHeight="1" x14ac:dyDescent="0.25">
      <c r="B19" s="21"/>
      <c r="C19" s="49"/>
      <c r="D19" s="49"/>
      <c r="E19" s="49"/>
      <c r="F19" s="38"/>
      <c r="G19" s="47"/>
      <c r="H19" s="38"/>
      <c r="I19" s="47"/>
      <c r="J19" s="38"/>
      <c r="K19" s="47"/>
      <c r="L19" s="21"/>
      <c r="M19" s="22"/>
      <c r="N19" s="22"/>
      <c r="O19" s="22"/>
      <c r="P19" s="50"/>
      <c r="Q19" s="24"/>
      <c r="R19" s="51"/>
      <c r="S19" s="24"/>
      <c r="T19" s="23"/>
      <c r="U19" s="24"/>
      <c r="V19" s="23"/>
    </row>
    <row r="20" spans="1:22" ht="19.899999999999999" hidden="1" customHeight="1" x14ac:dyDescent="0.25">
      <c r="B20" s="32"/>
      <c r="C20" s="49"/>
      <c r="D20" s="49"/>
      <c r="E20" s="49"/>
      <c r="F20" s="38"/>
      <c r="G20" s="47"/>
      <c r="H20" s="38"/>
      <c r="I20" s="47"/>
      <c r="J20" s="38"/>
      <c r="K20" s="47"/>
      <c r="L20" s="52"/>
      <c r="M20" s="22"/>
      <c r="N20" s="22"/>
      <c r="O20" s="22"/>
      <c r="P20" s="50"/>
      <c r="Q20" s="24"/>
      <c r="R20" s="51"/>
      <c r="S20" s="24"/>
      <c r="T20" s="23"/>
      <c r="U20" s="24"/>
      <c r="V20" s="23"/>
    </row>
    <row r="21" spans="1:22" ht="19.899999999999999" hidden="1" customHeight="1" x14ac:dyDescent="0.25">
      <c r="B21" s="21"/>
      <c r="C21" s="49"/>
      <c r="D21" s="49"/>
      <c r="E21" s="49"/>
      <c r="F21" s="38"/>
      <c r="G21" s="47"/>
      <c r="H21" s="38"/>
      <c r="I21" s="47"/>
      <c r="J21" s="38"/>
      <c r="K21" s="47"/>
      <c r="L21" s="53"/>
      <c r="M21" s="54"/>
      <c r="N21" s="54"/>
      <c r="O21" s="54"/>
      <c r="P21" s="55"/>
      <c r="Q21" s="56"/>
      <c r="R21" s="57"/>
      <c r="S21" s="56"/>
      <c r="T21" s="55"/>
      <c r="U21" s="56"/>
      <c r="V21" s="55"/>
    </row>
    <row r="22" spans="1:22" ht="19.899999999999999" hidden="1" customHeight="1" x14ac:dyDescent="0.25">
      <c r="B22" s="32"/>
      <c r="C22" s="49"/>
      <c r="D22" s="49"/>
      <c r="E22" s="49"/>
      <c r="F22" s="38"/>
      <c r="G22" s="47"/>
      <c r="H22" s="38"/>
      <c r="I22" s="47"/>
      <c r="J22" s="38"/>
      <c r="K22" s="47"/>
      <c r="L22" s="53"/>
      <c r="M22" s="54"/>
      <c r="N22" s="54"/>
      <c r="O22" s="54"/>
      <c r="P22" s="55"/>
      <c r="Q22" s="56"/>
      <c r="R22" s="57"/>
      <c r="S22" s="56"/>
      <c r="T22" s="55"/>
      <c r="U22" s="56"/>
      <c r="V22" s="55"/>
    </row>
    <row r="23" spans="1:22" ht="19.899999999999999" hidden="1" customHeight="1" x14ac:dyDescent="0.25">
      <c r="B23" s="21"/>
      <c r="C23" s="49"/>
      <c r="D23" s="49"/>
      <c r="E23" s="49"/>
      <c r="F23" s="38"/>
      <c r="G23" s="47"/>
      <c r="H23" s="38"/>
      <c r="I23" s="47"/>
      <c r="J23" s="38"/>
      <c r="K23" s="47"/>
      <c r="L23" s="53"/>
      <c r="M23" s="53"/>
      <c r="N23" s="53"/>
      <c r="O23" s="53"/>
      <c r="P23" s="53"/>
      <c r="Q23" s="58"/>
      <c r="R23" s="59"/>
      <c r="S23" s="58"/>
      <c r="T23" s="53"/>
      <c r="U23" s="58"/>
      <c r="V23" s="53"/>
    </row>
    <row r="24" spans="1:22" ht="19.899999999999999" hidden="1" customHeight="1" x14ac:dyDescent="0.25">
      <c r="B24" s="32"/>
      <c r="C24" s="49"/>
      <c r="D24" s="49"/>
      <c r="E24" s="49"/>
      <c r="F24" s="38"/>
      <c r="G24" s="47"/>
      <c r="H24" s="38"/>
      <c r="I24" s="47"/>
      <c r="J24" s="38"/>
      <c r="K24" s="47"/>
    </row>
    <row r="25" spans="1:22" ht="19.899999999999999" hidden="1" customHeight="1" x14ac:dyDescent="0.25">
      <c r="B25" s="21"/>
      <c r="C25" s="49"/>
      <c r="D25" s="49"/>
      <c r="E25" s="49"/>
      <c r="F25" s="38"/>
      <c r="G25" s="47"/>
      <c r="H25" s="38"/>
      <c r="I25" s="47"/>
      <c r="J25" s="38"/>
      <c r="K25" s="47"/>
    </row>
    <row r="26" spans="1:22" ht="19.899999999999999" hidden="1" customHeight="1" x14ac:dyDescent="0.25">
      <c r="B26" s="62"/>
      <c r="C26" s="49"/>
      <c r="D26" s="49"/>
      <c r="E26" s="49"/>
      <c r="F26" s="38"/>
      <c r="G26" s="47"/>
      <c r="H26" s="38"/>
      <c r="I26" s="47"/>
      <c r="J26" s="38"/>
      <c r="K26" s="47"/>
    </row>
    <row r="27" spans="1:22" ht="34.9" hidden="1" customHeight="1" x14ac:dyDescent="0.25">
      <c r="B27" s="21"/>
      <c r="C27" s="49"/>
      <c r="D27" s="49"/>
      <c r="E27" s="49"/>
      <c r="F27" s="38"/>
      <c r="G27" s="47"/>
      <c r="H27" s="38"/>
      <c r="I27" s="47"/>
      <c r="J27" s="38"/>
      <c r="K27" s="47"/>
    </row>
    <row r="28" spans="1:22" s="53" customFormat="1" ht="34.9" hidden="1" customHeight="1" x14ac:dyDescent="0.25">
      <c r="A28" s="43"/>
      <c r="B28" s="63"/>
      <c r="C28" s="49"/>
      <c r="D28" s="49"/>
      <c r="E28" s="49"/>
      <c r="F28" s="38"/>
      <c r="G28" s="47"/>
      <c r="H28" s="38"/>
      <c r="I28" s="47"/>
      <c r="J28" s="38"/>
      <c r="K28" s="47"/>
      <c r="L28" s="43"/>
      <c r="M28" s="43"/>
      <c r="N28" s="43"/>
      <c r="O28" s="43"/>
      <c r="P28" s="43"/>
      <c r="Q28" s="60"/>
      <c r="R28" s="61"/>
      <c r="S28" s="60"/>
      <c r="T28" s="43"/>
      <c r="U28" s="60"/>
      <c r="V28" s="43"/>
    </row>
    <row r="29" spans="1:22" s="53" customFormat="1" ht="34.9" hidden="1" customHeight="1" x14ac:dyDescent="0.25">
      <c r="A29" s="43"/>
      <c r="C29" s="49"/>
      <c r="D29" s="49"/>
      <c r="E29" s="49"/>
      <c r="F29" s="38"/>
      <c r="G29" s="47"/>
      <c r="H29" s="38"/>
      <c r="I29" s="47"/>
      <c r="J29" s="38"/>
      <c r="K29" s="47"/>
      <c r="L29" s="43"/>
      <c r="M29" s="43"/>
      <c r="N29" s="43"/>
      <c r="O29" s="43"/>
      <c r="P29" s="43"/>
      <c r="Q29" s="60"/>
      <c r="R29" s="61"/>
      <c r="S29" s="60"/>
      <c r="T29" s="43"/>
      <c r="U29" s="60"/>
      <c r="V29" s="43"/>
    </row>
    <row r="30" spans="1:22" s="53" customFormat="1" ht="34.9" hidden="1" customHeight="1" x14ac:dyDescent="0.25">
      <c r="A30" s="43"/>
      <c r="C30" s="49"/>
      <c r="D30" s="49"/>
      <c r="E30" s="49"/>
      <c r="F30" s="38"/>
      <c r="G30" s="47"/>
      <c r="H30" s="38"/>
      <c r="I30" s="47"/>
      <c r="J30" s="38"/>
      <c r="K30" s="47"/>
      <c r="L30" s="43"/>
      <c r="M30" s="43"/>
      <c r="N30" s="43"/>
      <c r="O30" s="43"/>
      <c r="P30" s="43"/>
      <c r="Q30" s="60"/>
      <c r="R30" s="61"/>
      <c r="S30" s="60"/>
      <c r="T30" s="43"/>
      <c r="U30" s="60"/>
      <c r="V30" s="43"/>
    </row>
    <row r="31" spans="1:22" s="53" customFormat="1" ht="34.9" hidden="1" customHeight="1" x14ac:dyDescent="0.25">
      <c r="A31" s="43"/>
      <c r="C31" s="64"/>
      <c r="D31" s="64"/>
      <c r="E31" s="64"/>
      <c r="F31" s="64"/>
      <c r="G31" s="64"/>
      <c r="H31" s="64"/>
      <c r="I31" s="64"/>
      <c r="J31" s="64"/>
      <c r="K31" s="64"/>
      <c r="L31" s="43"/>
      <c r="M31" s="43"/>
      <c r="N31" s="43"/>
      <c r="O31" s="43"/>
      <c r="P31" s="43"/>
      <c r="Q31" s="60"/>
      <c r="R31" s="61"/>
      <c r="S31" s="60"/>
      <c r="T31" s="43"/>
      <c r="U31" s="60"/>
      <c r="V31" s="43"/>
    </row>
  </sheetData>
  <sheetProtection algorithmName="SHA-512" hashValue="KPu3iSiInC2hUvKHv3eLsJ29hvBuUX/r5SkOkOxOS/3g+QPzXp9AnB6Eld8EXPT2b4LsuGfFodv+JVfrjCbjUg==" saltValue="tOLsFZhXv3IDO0n0LmDplg==" spinCount="100000" sheet="1" objects="1" scenarios="1"/>
  <mergeCells count="16">
    <mergeCell ref="B14:F18"/>
    <mergeCell ref="G15:H15"/>
    <mergeCell ref="G16:H16"/>
    <mergeCell ref="G17:H17"/>
    <mergeCell ref="B1:R1"/>
    <mergeCell ref="D8:F10"/>
    <mergeCell ref="J2:M2"/>
    <mergeCell ref="G5:H5"/>
    <mergeCell ref="C2:F2"/>
    <mergeCell ref="B3:I3"/>
    <mergeCell ref="L3:V3"/>
    <mergeCell ref="G6:H6"/>
    <mergeCell ref="G8:H8"/>
    <mergeCell ref="G9:H9"/>
    <mergeCell ref="G10:H10"/>
    <mergeCell ref="G7:H7"/>
  </mergeCells>
  <phoneticPr fontId="20" type="noConversion"/>
  <conditionalFormatting sqref="G15:H17">
    <cfRule type="expression" dxfId="0" priority="3">
      <formula>AND($I$18&gt;0,$I$5&gt;0)</formula>
    </cfRule>
  </conditionalFormatting>
  <pageMargins left="0.7" right="0.7" top="0.75" bottom="0.75" header="0.3" footer="0.3"/>
  <pageSetup paperSize="9" orientation="portrait" horizontalDpi="4294967295" verticalDpi="4294967295" r:id="rId1"/>
  <ignoredErrors>
    <ignoredError sqref="I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DUREE ET PRORATISATION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Marlène GIROD</dc:creator>
  <cp:lastModifiedBy>Marlène GIROD</cp:lastModifiedBy>
  <dcterms:created xsi:type="dcterms:W3CDTF">2023-02-02T13:30:23Z</dcterms:created>
  <dcterms:modified xsi:type="dcterms:W3CDTF">2023-03-16T12:28:40Z</dcterms:modified>
</cp:coreProperties>
</file>