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m.girod\Desktop\modèles d'arrêtés\TITULARISATION\"/>
    </mc:Choice>
  </mc:AlternateContent>
  <xr:revisionPtr revIDLastSave="0" documentId="13_ncr:1_{C7A3AB48-ECFD-4328-B8A4-EC1C167805A0}" xr6:coauthVersionLast="47" xr6:coauthVersionMax="47" xr10:uidLastSave="{00000000-0000-0000-0000-000000000000}"/>
  <bookViews>
    <workbookView xWindow="-23148" yWindow="2268" windowWidth="23256" windowHeight="12576" xr2:uid="{3C3F381C-BE86-4E4E-B6B3-220BF16A2AC8}"/>
  </bookViews>
  <sheets>
    <sheet name="reliquat à la titularisation" sheetId="3" r:id="rId1"/>
    <sheet name="incidence du temps partiel" sheetId="1" r:id="rId2"/>
  </sheets>
  <definedNames>
    <definedName name="ANREEL">'incidence du temps partiel'!$U$22</definedName>
    <definedName name="ANSINIT">'incidence du temps partiel'!$G$18</definedName>
    <definedName name="ANSREEL1">'incidence du temps partiel'!$U$19</definedName>
    <definedName name="ANSREEL2">'incidence du temps partiel'!$U$20</definedName>
    <definedName name="ANSREEL3">'incidence du temps partiel'!$U$21</definedName>
    <definedName name="ANSTHEO1">'incidence du temps partiel'!$Q$19</definedName>
    <definedName name="ANSTHEO2">'incidence du temps partiel'!$Q$20</definedName>
    <definedName name="ANSTHEO3">'incidence du temps partiel'!$Q$21</definedName>
    <definedName name="ANTHEO">'incidence du temps partiel'!$Q$22</definedName>
    <definedName name="DEBPER1">'incidence du temps partiel'!$D$19</definedName>
    <definedName name="DEBPER2">'incidence du temps partiel'!$D$20</definedName>
    <definedName name="DEBPER3">'incidence du temps partiel'!$D$21</definedName>
    <definedName name="DEBSTG">'incidence du temps partiel'!$D$18</definedName>
    <definedName name="DURINIT">'incidence du temps partiel'!$J$18</definedName>
    <definedName name="DURREEL">'incidence du temps partiel'!$N$22</definedName>
    <definedName name="DURREEL1">'incidence du temps partiel'!$N$19</definedName>
    <definedName name="DURREEL2">'incidence du temps partiel'!$N$20</definedName>
    <definedName name="DURREEL3">'incidence du temps partiel'!$N$21</definedName>
    <definedName name="DURREELS">'incidence du temps partiel'!$N$19:$N$21</definedName>
    <definedName name="DURTHEO">'incidence du temps partiel'!$J$22</definedName>
    <definedName name="DURTHEO1">'incidence du temps partiel'!$J$19</definedName>
    <definedName name="DURTHEO2">'incidence du temps partiel'!$J$20</definedName>
    <definedName name="DURTHEO3">'incidence du temps partiel'!$J$21</definedName>
    <definedName name="FINSTG">'incidence du temps partiel'!$F$22</definedName>
    <definedName name="FINSTGTHEO">'incidence du temps partiel'!$F$18</definedName>
    <definedName name="JOURREEL">'incidence du temps partiel'!$W$22</definedName>
    <definedName name="JOURSINIT">'incidence du temps partiel'!$I$18</definedName>
    <definedName name="JOURSREEL1">'incidence du temps partiel'!$W$19</definedName>
    <definedName name="JOURSREEL2">'incidence du temps partiel'!$W$20</definedName>
    <definedName name="JOURSREEL3">'incidence du temps partiel'!$W$21</definedName>
    <definedName name="JOURSTHEO1">'incidence du temps partiel'!$S$19</definedName>
    <definedName name="JOURSTHEO2">'incidence du temps partiel'!$S$20</definedName>
    <definedName name="JOURSTHEO3">'incidence du temps partiel'!$S$21</definedName>
    <definedName name="JOURTHEO">'incidence du temps partiel'!$S$22</definedName>
    <definedName name="MOIREEL">'incidence du temps partiel'!$V$22</definedName>
    <definedName name="MOISINIT">'incidence du temps partiel'!$H$18</definedName>
    <definedName name="MOISREEL1">'incidence du temps partiel'!$V$19</definedName>
    <definedName name="MOISREEL2">'incidence du temps partiel'!$V$20</definedName>
    <definedName name="MOISREEL3">'incidence du temps partiel'!$V$21</definedName>
    <definedName name="MOISTHEO1">'incidence du temps partiel'!$R$19</definedName>
    <definedName name="MOISTHEO2">'incidence du temps partiel'!$R$20</definedName>
    <definedName name="MOISTHEO3">'incidence du temps partiel'!$R$21</definedName>
    <definedName name="MOITHEO">'incidence du temps partiel'!$R$22</definedName>
    <definedName name="TAUXPER1">'incidence du temps partiel'!$E$19</definedName>
    <definedName name="TAUXPER2">'incidence du temps partiel'!$E$20</definedName>
    <definedName name="TAUXPER3">'incidence du temps partiel'!$E$21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 i="3" l="1"/>
  <c r="E12" i="3" s="1"/>
  <c r="J7" i="3"/>
  <c r="E22" i="3"/>
  <c r="C23" i="3" s="1"/>
  <c r="H11" i="3"/>
  <c r="E10" i="3"/>
  <c r="H7" i="3"/>
  <c r="H13" i="3" l="1"/>
  <c r="C13" i="3"/>
  <c r="H12" i="3"/>
  <c r="E23" i="3"/>
  <c r="C24" i="3" s="1"/>
  <c r="K12" i="3" l="1"/>
  <c r="E24" i="3"/>
  <c r="C25" i="3" s="1"/>
  <c r="E25" i="3" s="1"/>
  <c r="E13" i="3"/>
  <c r="C14" i="3" s="1"/>
  <c r="E14" i="3" l="1"/>
  <c r="C15" i="3" s="1"/>
  <c r="E15" i="3" s="1"/>
  <c r="A26" i="1" l="1"/>
  <c r="D22" i="1"/>
  <c r="J21" i="1"/>
  <c r="N21" i="1" s="1"/>
  <c r="U21" i="1" s="1"/>
  <c r="O19" i="1"/>
  <c r="N19" i="1"/>
  <c r="U19" i="1" s="1"/>
  <c r="J18" i="1"/>
  <c r="F18" i="1"/>
  <c r="J19" i="1" l="1"/>
  <c r="O21" i="1"/>
  <c r="Q21" i="1"/>
  <c r="R21" i="1" s="1"/>
  <c r="V19" i="1"/>
  <c r="W19" i="1" s="1"/>
  <c r="V21" i="1"/>
  <c r="W21" i="1" s="1"/>
  <c r="N20" i="1" l="1"/>
  <c r="J20" i="1" s="1"/>
  <c r="Q19" i="1"/>
  <c r="K19" i="1"/>
  <c r="S21" i="1"/>
  <c r="G21" i="1" s="1"/>
  <c r="K21" i="1"/>
  <c r="Q20" i="1" l="1"/>
  <c r="R20" i="1" s="1"/>
  <c r="S20" i="1" s="1"/>
  <c r="J22" i="1"/>
  <c r="Q22" i="1" s="1"/>
  <c r="R22" i="1" s="1"/>
  <c r="S22" i="1" s="1"/>
  <c r="O20" i="1"/>
  <c r="U20" i="1"/>
  <c r="V20" i="1" s="1"/>
  <c r="W20" i="1" s="1"/>
  <c r="K20" i="1" s="1"/>
  <c r="N22" i="1"/>
  <c r="U22" i="1" s="1"/>
  <c r="R19" i="1"/>
  <c r="G20" i="1" l="1"/>
  <c r="V22" i="1"/>
  <c r="W22" i="1" s="1"/>
  <c r="F20" i="1"/>
  <c r="G22" i="1"/>
  <c r="S19" i="1"/>
  <c r="G19" i="1" s="1"/>
  <c r="K22" i="1" l="1"/>
  <c r="F22" i="1"/>
  <c r="D24" i="1" l="1"/>
  <c r="F21" i="1"/>
</calcChain>
</file>

<file path=xl/sharedStrings.xml><?xml version="1.0" encoding="utf-8"?>
<sst xmlns="http://schemas.openxmlformats.org/spreadsheetml/2006/main" count="54" uniqueCount="47">
  <si>
    <t>OUTIL DE CALCUL</t>
  </si>
  <si>
    <t>Compléter les cases :</t>
  </si>
  <si>
    <t>les cases</t>
  </si>
  <si>
    <t>se complètent automatiquement</t>
  </si>
  <si>
    <t>Pour les dates, mettre en format jj/mm/aaaa</t>
  </si>
  <si>
    <t>débute le</t>
  </si>
  <si>
    <t>Taux d'activité</t>
  </si>
  <si>
    <t>fini le</t>
  </si>
  <si>
    <r>
      <rPr>
        <b/>
        <sz val="9"/>
        <color indexed="61"/>
        <rFont val="Tahoma"/>
        <family val="2"/>
      </rPr>
      <t>A</t>
    </r>
    <r>
      <rPr>
        <sz val="9"/>
        <color indexed="61"/>
        <rFont val="Tahoma"/>
        <family val="2"/>
      </rPr>
      <t>n(s)</t>
    </r>
  </si>
  <si>
    <r>
      <rPr>
        <b/>
        <sz val="9"/>
        <color indexed="61"/>
        <rFont val="Tahoma"/>
        <family val="2"/>
      </rPr>
      <t>M</t>
    </r>
    <r>
      <rPr>
        <sz val="9"/>
        <color indexed="61"/>
        <rFont val="Tahoma"/>
        <family val="2"/>
      </rPr>
      <t>ois</t>
    </r>
  </si>
  <si>
    <r>
      <rPr>
        <b/>
        <sz val="9"/>
        <color indexed="61"/>
        <rFont val="Tahoma"/>
        <family val="2"/>
      </rPr>
      <t>J</t>
    </r>
    <r>
      <rPr>
        <sz val="9"/>
        <color indexed="61"/>
        <rFont val="Tahoma"/>
        <family val="2"/>
      </rPr>
      <t>our(s)</t>
    </r>
  </si>
  <si>
    <r>
      <t>30</t>
    </r>
    <r>
      <rPr>
        <i/>
        <vertAlign val="superscript"/>
        <sz val="9"/>
        <rFont val="Tahoma"/>
        <family val="2"/>
      </rPr>
      <t>èmes</t>
    </r>
  </si>
  <si>
    <r>
      <rPr>
        <b/>
        <sz val="9"/>
        <color indexed="51"/>
        <rFont val="Tahoma"/>
        <family val="2"/>
      </rPr>
      <t>A</t>
    </r>
    <r>
      <rPr>
        <sz val="9"/>
        <color indexed="51"/>
        <rFont val="Tahoma"/>
        <family val="2"/>
      </rPr>
      <t>n(s)</t>
    </r>
  </si>
  <si>
    <r>
      <rPr>
        <b/>
        <sz val="9"/>
        <color indexed="51"/>
        <rFont val="Tahoma"/>
        <family val="2"/>
      </rPr>
      <t>M</t>
    </r>
    <r>
      <rPr>
        <sz val="9"/>
        <color indexed="51"/>
        <rFont val="Tahoma"/>
        <family val="2"/>
      </rPr>
      <t>ois</t>
    </r>
  </si>
  <si>
    <r>
      <rPr>
        <b/>
        <sz val="9"/>
        <color indexed="51"/>
        <rFont val="Tahoma"/>
        <family val="2"/>
      </rPr>
      <t>J</t>
    </r>
    <r>
      <rPr>
        <sz val="9"/>
        <color indexed="51"/>
        <rFont val="Tahoma"/>
        <family val="2"/>
      </rPr>
      <t>our(s)</t>
    </r>
  </si>
  <si>
    <t>Durée théorique</t>
  </si>
  <si>
    <t>Durée réelle</t>
  </si>
  <si>
    <t>le stage théorique</t>
  </si>
  <si>
    <t>dont période 1</t>
  </si>
  <si>
    <t>dont période 2</t>
  </si>
  <si>
    <t>dont période 3</t>
  </si>
  <si>
    <t>le stage réel</t>
  </si>
  <si>
    <t>Date Titularisation calculée</t>
  </si>
  <si>
    <t>CALCUL DU RELIQUAT D'ANCIENNETE 
A LA TITULARISATION</t>
  </si>
  <si>
    <t>Compléter les cases :
Pour les dates, mettre en format jj/mm/aaaa</t>
  </si>
  <si>
    <t>cas 1 : le dernier arrêté avant la titularisation mentionne un reliquat d'ancienneté</t>
  </si>
  <si>
    <t>Date d'effet de la titularisation</t>
  </si>
  <si>
    <t>Date d'effet du dernier arrêté avant titularisation mentionnant un reliquat d'ancienneté</t>
  </si>
  <si>
    <t>Reliquat d'ancienneté mentionné
 dans l'arrêté de nomination ou de classement</t>
  </si>
  <si>
    <t>an(s)</t>
  </si>
  <si>
    <t>mois</t>
  </si>
  <si>
    <t>jour(s)</t>
  </si>
  <si>
    <t>JOURS</t>
  </si>
  <si>
    <t>1 a : 100%</t>
  </si>
  <si>
    <t>Reliquat d'ancienneté 
à mentionner dans l'arrêté de titularisation</t>
  </si>
  <si>
    <t>AN(S)</t>
  </si>
  <si>
    <t>MOIS</t>
  </si>
  <si>
    <t>JOUR(S)</t>
  </si>
  <si>
    <t>cas 2 : le dernier arrêté avant la titularisation est un avancement d'échelon
sans reliquat d'ancienneté</t>
  </si>
  <si>
    <t>Date d'effet de l'avancement d'échelon pendant le stage 
("sans reliquat d'ancienneté" mentionné dans cet acte)</t>
  </si>
  <si>
    <t>NOTICE POUR COMPLETER L'OUTIL</t>
  </si>
  <si>
    <r>
      <t xml:space="preserve">                   </t>
    </r>
    <r>
      <rPr>
        <sz val="10"/>
        <color theme="6" tint="0.39997558519241921"/>
        <rFont val="Tahoma"/>
        <family val="2"/>
      </rPr>
      <t xml:space="preserve"> </t>
    </r>
    <r>
      <rPr>
        <b/>
        <sz val="10"/>
        <color theme="6" tint="0.39997558519241921"/>
        <rFont val="Tahoma"/>
        <family val="2"/>
      </rPr>
      <t xml:space="preserve"> L'agent a été nommé adjoint administratif stagaire le 1er janvier 2023.
                     A compter du 01/04/2023, il est placé à temps partiel à 80% pour une durée de 3 ans.
</t>
    </r>
    <r>
      <rPr>
        <b/>
        <sz val="10"/>
        <rFont val="Tahoma"/>
        <family val="2"/>
      </rPr>
      <t xml:space="preserve">
</t>
    </r>
    <r>
      <rPr>
        <sz val="10"/>
        <rFont val="Tahoma"/>
        <family val="2"/>
      </rPr>
      <t xml:space="preserve">        Je complète la 1ère ligne : la date de début de stage soit le 01/01/2023 et la durée théorique du stage 1 an.
        Je découpe le stage théorique en 2 périodes :
                    - la période 1 commence le 01/01/2023, le taux d'activité est de 100%,
                    - la période 2 commence le 01/04/2023, le taux d'activité est de 80%.
</t>
    </r>
  </si>
  <si>
    <t>2 exemples</t>
  </si>
  <si>
    <r>
      <t xml:space="preserve">                   </t>
    </r>
    <r>
      <rPr>
        <sz val="10"/>
        <color theme="6" tint="0.39997558519241921"/>
        <rFont val="Tahoma"/>
        <family val="2"/>
      </rPr>
      <t xml:space="preserve"> </t>
    </r>
    <r>
      <rPr>
        <b/>
        <sz val="10"/>
        <color theme="6" tint="0.39997558519241921"/>
        <rFont val="Tahoma"/>
        <family val="2"/>
      </rPr>
      <t xml:space="preserve"> L'agent a été nommé adjoint administratif stagaire le 1er janvier 2023.
                     Il est placé à temps partiel à 90% dès sa nomination stagiaire pour une durée de 3 ans.
</t>
    </r>
    <r>
      <rPr>
        <b/>
        <sz val="10"/>
        <rFont val="Tahoma"/>
        <family val="2"/>
      </rPr>
      <t xml:space="preserve">
</t>
    </r>
    <r>
      <rPr>
        <sz val="10"/>
        <rFont val="Tahoma"/>
        <family val="2"/>
      </rPr>
      <t xml:space="preserve">        Je complète la 1ère ligne : la date de début de stage soit le 01/01/2023 et la durée théorique du stage 1 an.
        Je complète la période 1 qui commence le 01/01/2023 avec un taux d'activité à 90%.</t>
    </r>
  </si>
  <si>
    <t>Date de titularisation calculée automatiquement</t>
  </si>
  <si>
    <t>CALCUL DE LA DATE D'EFFET DE LA TITULARISATION 
SI TEMPS PARTIEL PENDANT LE STAGE</t>
  </si>
  <si>
    <t>L'outil va calculer automatiquement : 
- la date de fin du stage théorique et du stage réel, 
- la durée du stage réel,
- la date de titularisation.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</si>
</sst>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76" x14ac:knownFonts="1">
    <font>
      <sz val="11"/>
      <color theme="1"/>
      <name val="Calibri"/>
      <family val="2"/>
      <scheme val="minor"/>
    </font>
    <font>
      <sz val="11"/>
      <color theme="1"/>
      <name val="Calibri"/>
      <family val="2"/>
      <scheme val="minor"/>
    </font>
    <font>
      <b/>
      <sz val="20"/>
      <color theme="0"/>
      <name val="Century Gothic"/>
      <family val="2"/>
    </font>
    <font>
      <sz val="16"/>
      <color theme="1"/>
      <name val="Wingdings"/>
      <charset val="2"/>
    </font>
    <font>
      <sz val="11"/>
      <name val="Tahoma"/>
      <family val="2"/>
    </font>
    <font>
      <b/>
      <sz val="16"/>
      <color theme="0"/>
      <name val="Tahoma"/>
      <family val="2"/>
    </font>
    <font>
      <b/>
      <sz val="18"/>
      <color theme="0"/>
      <name val="Tahoma"/>
      <family val="2"/>
    </font>
    <font>
      <b/>
      <sz val="11"/>
      <color theme="0"/>
      <name val="Tahoma"/>
      <family val="2"/>
    </font>
    <font>
      <b/>
      <sz val="12"/>
      <name val="Tahoma"/>
      <family val="2"/>
    </font>
    <font>
      <b/>
      <sz val="11"/>
      <name val="Tahoma"/>
      <family val="2"/>
    </font>
    <font>
      <sz val="9"/>
      <color theme="6"/>
      <name val="Tahoma"/>
      <family val="2"/>
    </font>
    <font>
      <b/>
      <sz val="9"/>
      <color indexed="61"/>
      <name val="Tahoma"/>
      <family val="2"/>
    </font>
    <font>
      <sz val="9"/>
      <color indexed="61"/>
      <name val="Tahoma"/>
      <family val="2"/>
    </font>
    <font>
      <i/>
      <sz val="9"/>
      <name val="Tahoma"/>
      <family val="2"/>
    </font>
    <font>
      <i/>
      <vertAlign val="superscript"/>
      <sz val="9"/>
      <name val="Tahoma"/>
      <family val="2"/>
    </font>
    <font>
      <sz val="9"/>
      <color theme="7" tint="-0.249977111117893"/>
      <name val="Tahoma"/>
      <family val="2"/>
    </font>
    <font>
      <b/>
      <sz val="9"/>
      <color indexed="51"/>
      <name val="Tahoma"/>
      <family val="2"/>
    </font>
    <font>
      <sz val="9"/>
      <color indexed="51"/>
      <name val="Tahoma"/>
      <family val="2"/>
    </font>
    <font>
      <sz val="9"/>
      <name val="Tahoma"/>
      <family val="2"/>
    </font>
    <font>
      <sz val="10"/>
      <name val="Tahoma"/>
      <family val="2"/>
    </font>
    <font>
      <b/>
      <sz val="11"/>
      <color theme="6"/>
      <name val="Tahoma"/>
      <family val="2"/>
    </font>
    <font>
      <sz val="8"/>
      <color theme="6"/>
      <name val="Tahoma"/>
      <family val="2"/>
    </font>
    <font>
      <b/>
      <sz val="11"/>
      <color theme="7" tint="-0.249977111117893"/>
      <name val="Tahoma"/>
      <family val="2"/>
    </font>
    <font>
      <b/>
      <i/>
      <sz val="8"/>
      <color indexed="10"/>
      <name val="Tahoma"/>
      <family val="2"/>
    </font>
    <font>
      <b/>
      <sz val="12"/>
      <color theme="6"/>
      <name val="Tahoma"/>
      <family val="2"/>
    </font>
    <font>
      <b/>
      <sz val="9"/>
      <name val="Tahoma"/>
      <family val="2"/>
    </font>
    <font>
      <sz val="9"/>
      <color theme="1"/>
      <name val="Tahoma"/>
      <family val="2"/>
    </font>
    <font>
      <b/>
      <sz val="11"/>
      <color theme="6" tint="-0.249977111117893"/>
      <name val="Tahoma"/>
      <family val="2"/>
    </font>
    <font>
      <b/>
      <i/>
      <sz val="9"/>
      <color indexed="10"/>
      <name val="Tahoma"/>
      <family val="2"/>
    </font>
    <font>
      <sz val="10"/>
      <name val="Arial"/>
      <family val="2"/>
    </font>
    <font>
      <i/>
      <sz val="9"/>
      <color theme="6" tint="-0.249977111117893"/>
      <name val="Tahoma"/>
      <family val="2"/>
    </font>
    <font>
      <sz val="9"/>
      <color theme="6" tint="-0.249977111117893"/>
      <name val="Tahoma"/>
      <family val="2"/>
    </font>
    <font>
      <b/>
      <i/>
      <sz val="9"/>
      <color theme="7" tint="-0.249977111117893"/>
      <name val="Tahoma"/>
      <family val="2"/>
    </font>
    <font>
      <b/>
      <sz val="9"/>
      <color theme="0"/>
      <name val="Tahoma"/>
      <family val="2"/>
    </font>
    <font>
      <b/>
      <sz val="9"/>
      <color indexed="10"/>
      <name val="Tahoma"/>
      <family val="2"/>
    </font>
    <font>
      <b/>
      <sz val="12"/>
      <color theme="7" tint="-0.249977111117893"/>
      <name val="Tahoma"/>
      <family val="2"/>
    </font>
    <font>
      <sz val="9"/>
      <color theme="0"/>
      <name val="Tahoma"/>
      <family val="2"/>
    </font>
    <font>
      <sz val="11"/>
      <color theme="3" tint="0.39997558519241921"/>
      <name val="Tahoma"/>
      <family val="2"/>
    </font>
    <font>
      <b/>
      <i/>
      <sz val="9"/>
      <color theme="0"/>
      <name val="Tahoma"/>
      <family val="2"/>
    </font>
    <font>
      <sz val="10"/>
      <color theme="0"/>
      <name val="Arial"/>
      <family val="2"/>
    </font>
    <font>
      <sz val="11"/>
      <color theme="1"/>
      <name val="Tahoma"/>
      <family val="2"/>
    </font>
    <font>
      <b/>
      <sz val="14"/>
      <color rgb="FF000000"/>
      <name val="Tahoma"/>
      <family val="2"/>
    </font>
    <font>
      <sz val="10"/>
      <color rgb="FF000000"/>
      <name val="Tahoma"/>
      <family val="2"/>
    </font>
    <font>
      <b/>
      <sz val="9"/>
      <color theme="7" tint="-0.249977111117893"/>
      <name val="Tahoma"/>
      <family val="2"/>
    </font>
    <font>
      <b/>
      <sz val="15"/>
      <color theme="4" tint="0.79998168889431442"/>
      <name val="Century Gothic"/>
      <family val="2"/>
    </font>
    <font>
      <b/>
      <sz val="10"/>
      <color theme="4" tint="0.79998168889431442"/>
      <name val="Century Gothic"/>
      <family val="2"/>
    </font>
    <font>
      <sz val="11"/>
      <color theme="4" tint="0.79998168889431442"/>
      <name val="Tahoma"/>
      <family val="2"/>
    </font>
    <font>
      <sz val="8"/>
      <name val="Tahoma"/>
      <family val="2"/>
    </font>
    <font>
      <sz val="14"/>
      <name val="Tahoma"/>
      <family val="2"/>
    </font>
    <font>
      <b/>
      <sz val="11"/>
      <color rgb="FF000000"/>
      <name val="Tahoma"/>
      <family val="2"/>
    </font>
    <font>
      <b/>
      <sz val="10"/>
      <color rgb="FF000000"/>
      <name val="Tahoma"/>
      <family val="2"/>
    </font>
    <font>
      <b/>
      <sz val="12"/>
      <color theme="0"/>
      <name val="Tahoma"/>
      <family val="2"/>
    </font>
    <font>
      <sz val="6"/>
      <color theme="0"/>
      <name val="Tahoma"/>
      <family val="2"/>
    </font>
    <font>
      <sz val="6"/>
      <color rgb="FFFF0000"/>
      <name val="Tahoma"/>
      <family val="2"/>
    </font>
    <font>
      <sz val="10"/>
      <color theme="0"/>
      <name val="Tahoma"/>
      <family val="2"/>
    </font>
    <font>
      <b/>
      <sz val="14"/>
      <name val="Tahoma"/>
      <family val="2"/>
    </font>
    <font>
      <b/>
      <sz val="10"/>
      <color rgb="FF548235"/>
      <name val="Tahoma"/>
      <family val="2"/>
    </font>
    <font>
      <sz val="11"/>
      <color theme="1"/>
      <name val="Calibri"/>
      <family val="2"/>
    </font>
    <font>
      <sz val="11"/>
      <color theme="0"/>
      <name val="Calibri"/>
      <family val="2"/>
    </font>
    <font>
      <sz val="14"/>
      <color theme="4" tint="-0.249977111117893"/>
      <name val="Calibri"/>
      <family val="2"/>
      <scheme val="minor"/>
    </font>
    <font>
      <sz val="14"/>
      <color theme="4" tint="-0.249977111117893"/>
      <name val="Tahoma"/>
      <family val="2"/>
    </font>
    <font>
      <sz val="10"/>
      <color theme="1"/>
      <name val="Tahoma"/>
      <family val="2"/>
    </font>
    <font>
      <sz val="10"/>
      <color theme="6" tint="0.39997558519241921"/>
      <name val="Tahoma"/>
      <family val="2"/>
    </font>
    <font>
      <b/>
      <sz val="10"/>
      <color theme="6" tint="0.39997558519241921"/>
      <name val="Tahoma"/>
      <family val="2"/>
    </font>
    <font>
      <b/>
      <sz val="10"/>
      <name val="Tahoma"/>
      <family val="2"/>
    </font>
    <font>
      <sz val="10"/>
      <color theme="2" tint="-0.249977111117893"/>
      <name val="Arial"/>
      <family val="2"/>
    </font>
    <font>
      <sz val="9"/>
      <color theme="2" tint="-0.249977111117893"/>
      <name val="Tahoma"/>
      <family val="2"/>
    </font>
    <font>
      <sz val="11"/>
      <color theme="2" tint="-0.249977111117893"/>
      <name val="Calibri"/>
      <family val="2"/>
      <scheme val="minor"/>
    </font>
    <font>
      <b/>
      <sz val="11"/>
      <color theme="8" tint="-0.249977111117893"/>
      <name val="Tahoma"/>
      <family val="2"/>
    </font>
    <font>
      <b/>
      <sz val="24"/>
      <color theme="0"/>
      <name val="Century Gothic"/>
      <family val="2"/>
    </font>
    <font>
      <b/>
      <sz val="16"/>
      <color theme="2" tint="-0.249977111117893"/>
      <name val="Tahoma"/>
      <family val="2"/>
    </font>
    <font>
      <b/>
      <sz val="11"/>
      <color theme="8" tint="-0.499984740745262"/>
      <name val="Tahoma"/>
      <family val="2"/>
    </font>
    <font>
      <sz val="6"/>
      <name val="Tahoma"/>
      <family val="2"/>
    </font>
    <font>
      <sz val="8"/>
      <color theme="0"/>
      <name val="Tahoma"/>
      <family val="2"/>
    </font>
    <font>
      <sz val="11"/>
      <color theme="0"/>
      <name val="Tahoma"/>
      <family val="2"/>
    </font>
    <font>
      <sz val="14"/>
      <color theme="0"/>
      <name val="Tahoma"/>
      <family val="2"/>
    </font>
  </fonts>
  <fills count="32">
    <fill>
      <patternFill patternType="none"/>
    </fill>
    <fill>
      <patternFill patternType="gray125"/>
    </fill>
    <fill>
      <patternFill patternType="solid">
        <fgColor theme="8" tint="0.39997558519241921"/>
        <bgColor indexed="65"/>
      </patternFill>
    </fill>
    <fill>
      <patternFill patternType="solid">
        <fgColor theme="3"/>
        <bgColor rgb="FF000000"/>
      </patternFill>
    </fill>
    <fill>
      <patternFill patternType="solid">
        <fgColor theme="0"/>
        <bgColor rgb="FF000000"/>
      </patternFill>
    </fill>
    <fill>
      <patternFill patternType="solid">
        <fgColor theme="0"/>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indexed="65"/>
        <bgColor indexed="22"/>
      </patternFill>
    </fill>
    <fill>
      <patternFill patternType="solid">
        <fgColor theme="0"/>
        <bgColor indexed="22"/>
      </patternFill>
    </fill>
    <fill>
      <patternFill patternType="solid">
        <fgColor theme="6" tint="0.79998168889431442"/>
        <bgColor indexed="22"/>
      </patternFill>
    </fill>
    <fill>
      <patternFill patternType="solid">
        <fgColor theme="8" tint="0.39997558519241921"/>
        <bgColor indexed="64"/>
      </patternFill>
    </fill>
    <fill>
      <patternFill patternType="solid">
        <fgColor theme="1"/>
        <bgColor indexed="55"/>
      </patternFill>
    </fill>
    <fill>
      <patternFill patternType="lightGray">
        <fgColor indexed="22"/>
        <bgColor theme="0" tint="-4.9989318521683403E-2"/>
      </patternFill>
    </fill>
    <fill>
      <patternFill patternType="solid">
        <fgColor theme="8" tint="0.39997558519241921"/>
        <bgColor indexed="22"/>
      </patternFill>
    </fill>
    <fill>
      <patternFill patternType="lightGray">
        <fgColor indexed="22"/>
        <bgColor theme="9" tint="0.79995117038483843"/>
      </patternFill>
    </fill>
    <fill>
      <patternFill patternType="solid">
        <fgColor indexed="65"/>
        <bgColor indexed="55"/>
      </patternFill>
    </fill>
    <fill>
      <patternFill patternType="solid">
        <fgColor theme="2" tint="0.79998168889431442"/>
        <bgColor indexed="22"/>
      </patternFill>
    </fill>
    <fill>
      <patternFill patternType="solid">
        <fgColor theme="7" tint="0.59999389629810485"/>
        <bgColor indexed="22"/>
      </patternFill>
    </fill>
    <fill>
      <patternFill patternType="solid">
        <fgColor theme="1"/>
        <bgColor indexed="22"/>
      </patternFill>
    </fill>
    <fill>
      <patternFill patternType="lightGray">
        <fgColor indexed="22"/>
        <bgColor theme="0"/>
      </patternFill>
    </fill>
    <fill>
      <patternFill patternType="solid">
        <fgColor theme="0" tint="-0.14999847407452621"/>
        <bgColor indexed="55"/>
      </patternFill>
    </fill>
    <fill>
      <patternFill patternType="solid">
        <fgColor theme="0" tint="-0.14999847407452621"/>
        <bgColor indexed="22"/>
      </patternFill>
    </fill>
    <fill>
      <patternFill patternType="solid">
        <fgColor theme="5"/>
        <bgColor indexed="64"/>
      </patternFill>
    </fill>
    <fill>
      <patternFill patternType="solid">
        <fgColor theme="7" tint="0.79998168889431442"/>
        <bgColor rgb="FF000000"/>
      </patternFill>
    </fill>
    <fill>
      <patternFill patternType="solid">
        <fgColor theme="8" tint="0.39997558519241921"/>
        <bgColor rgb="FF000000"/>
      </patternFill>
    </fill>
    <fill>
      <patternFill patternType="solid">
        <fgColor theme="6" tint="0.59999389629810485"/>
        <bgColor rgb="FF000000"/>
      </patternFill>
    </fill>
    <fill>
      <patternFill patternType="solid">
        <fgColor theme="6" tint="0.59999389629810485"/>
        <bgColor indexed="64"/>
      </patternFill>
    </fill>
    <fill>
      <patternFill patternType="solid">
        <fgColor rgb="FFFFFFFF"/>
        <bgColor rgb="FF000000"/>
      </patternFill>
    </fill>
    <fill>
      <patternFill patternType="solid">
        <fgColor theme="5" tint="0.39997558519241921"/>
        <bgColor rgb="FF000000"/>
      </patternFill>
    </fill>
    <fill>
      <patternFill patternType="solid">
        <fgColor theme="5" tint="0.39997558519241921"/>
        <bgColor indexed="64"/>
      </patternFill>
    </fill>
  </fills>
  <borders count="89">
    <border>
      <left/>
      <right/>
      <top/>
      <bottom/>
      <diagonal/>
    </border>
    <border>
      <left/>
      <right/>
      <top/>
      <bottom style="thick">
        <color indexed="64"/>
      </bottom>
      <diagonal/>
    </border>
    <border>
      <left style="thick">
        <color indexed="64"/>
      </left>
      <right style="hair">
        <color indexed="64"/>
      </right>
      <top style="thick">
        <color indexed="64"/>
      </top>
      <bottom/>
      <diagonal/>
    </border>
    <border>
      <left style="hair">
        <color indexed="64"/>
      </left>
      <right style="hair">
        <color indexed="64"/>
      </right>
      <top style="thick">
        <color indexed="64"/>
      </top>
      <bottom/>
      <diagonal/>
    </border>
    <border>
      <left style="hair">
        <color indexed="64"/>
      </left>
      <right/>
      <top style="thick">
        <color indexed="64"/>
      </top>
      <bottom/>
      <diagonal/>
    </border>
    <border>
      <left style="medium">
        <color indexed="64"/>
      </left>
      <right style="hair">
        <color indexed="64"/>
      </right>
      <top style="thick">
        <color indexed="64"/>
      </top>
      <bottom/>
      <diagonal/>
    </border>
    <border>
      <left style="hair">
        <color indexed="64"/>
      </left>
      <right style="medium">
        <color indexed="64"/>
      </right>
      <top style="thick">
        <color indexed="64"/>
      </top>
      <bottom/>
      <diagonal/>
    </border>
    <border>
      <left/>
      <right style="thin">
        <color indexed="64"/>
      </right>
      <top style="thick">
        <color indexed="64"/>
      </top>
      <bottom/>
      <diagonal/>
    </border>
    <border>
      <left style="thin">
        <color indexed="64"/>
      </left>
      <right style="hair">
        <color indexed="64"/>
      </right>
      <top style="thick">
        <color indexed="64"/>
      </top>
      <bottom/>
      <diagonal/>
    </border>
    <border>
      <left style="hair">
        <color indexed="64"/>
      </left>
      <right style="thick">
        <color indexed="64"/>
      </right>
      <top style="thick">
        <color indexed="64"/>
      </top>
      <bottom/>
      <diagonal/>
    </border>
    <border>
      <left style="thick">
        <color indexed="64"/>
      </left>
      <right style="thick">
        <color indexed="64"/>
      </right>
      <top style="thick">
        <color indexed="64"/>
      </top>
      <bottom/>
      <diagonal/>
    </border>
    <border>
      <left style="thick">
        <color indexed="64"/>
      </left>
      <right style="hair">
        <color indexed="64"/>
      </right>
      <top/>
      <bottom/>
      <diagonal/>
    </border>
    <border>
      <left style="hair">
        <color indexed="64"/>
      </left>
      <right style="hair">
        <color indexed="64"/>
      </right>
      <top/>
      <bottom style="thick">
        <color indexed="64"/>
      </bottom>
      <diagonal/>
    </border>
    <border>
      <left style="hair">
        <color indexed="64"/>
      </left>
      <right/>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right style="thin">
        <color indexed="64"/>
      </right>
      <top/>
      <bottom/>
      <diagonal/>
    </border>
    <border>
      <left style="thin">
        <color indexed="64"/>
      </left>
      <right/>
      <top/>
      <bottom/>
      <diagonal/>
    </border>
    <border>
      <left/>
      <right style="thick">
        <color indexed="64"/>
      </right>
      <top/>
      <bottom/>
      <diagonal/>
    </border>
    <border>
      <left style="thick">
        <color indexed="64"/>
      </left>
      <right style="thick">
        <color indexed="64"/>
      </right>
      <top/>
      <bottom style="double">
        <color indexed="64"/>
      </bottom>
      <diagonal/>
    </border>
    <border>
      <left style="thick">
        <color indexed="64"/>
      </left>
      <right/>
      <top style="thick">
        <color indexed="64"/>
      </top>
      <bottom/>
      <diagonal/>
    </border>
    <border>
      <left style="thick">
        <color indexed="64"/>
      </left>
      <right style="dashed">
        <color indexed="64"/>
      </right>
      <top style="thick">
        <color indexed="64"/>
      </top>
      <bottom style="thin">
        <color indexed="64"/>
      </bottom>
      <diagonal/>
    </border>
    <border>
      <left style="dashed">
        <color indexed="64"/>
      </left>
      <right style="dashed">
        <color indexed="64"/>
      </right>
      <top style="thick">
        <color indexed="64"/>
      </top>
      <bottom style="thin">
        <color indexed="64"/>
      </bottom>
      <diagonal/>
    </border>
    <border>
      <left style="dashed">
        <color indexed="64"/>
      </left>
      <right style="medium">
        <color indexed="64"/>
      </right>
      <top style="thick">
        <color indexed="64"/>
      </top>
      <bottom style="thin">
        <color indexed="64"/>
      </bottom>
      <diagonal/>
    </border>
    <border>
      <left style="medium">
        <color indexed="64"/>
      </left>
      <right style="dashed">
        <color indexed="64"/>
      </right>
      <top style="thick">
        <color indexed="64"/>
      </top>
      <bottom style="thin">
        <color indexed="64"/>
      </bottom>
      <diagonal/>
    </border>
    <border>
      <left/>
      <right style="dashed">
        <color indexed="64"/>
      </right>
      <top style="thick">
        <color indexed="64"/>
      </top>
      <bottom style="hair">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ck">
        <color indexed="64"/>
      </right>
      <top style="double">
        <color indexed="64"/>
      </top>
      <bottom style="thin">
        <color indexed="64"/>
      </bottom>
      <diagonal/>
    </border>
    <border>
      <left style="thick">
        <color indexed="64"/>
      </left>
      <right/>
      <top style="thin">
        <color indexed="64"/>
      </top>
      <bottom style="hair">
        <color indexed="64"/>
      </bottom>
      <diagonal/>
    </border>
    <border>
      <left style="thick">
        <color indexed="64"/>
      </left>
      <right style="dashed">
        <color theme="1" tint="0.14996795556505021"/>
      </right>
      <top style="thin">
        <color indexed="64"/>
      </top>
      <bottom style="dashed">
        <color theme="1" tint="0.14996795556505021"/>
      </bottom>
      <diagonal/>
    </border>
    <border>
      <left style="dashed">
        <color theme="1" tint="0.14996795556505021"/>
      </left>
      <right style="dashed">
        <color theme="1" tint="0.14996795556505021"/>
      </right>
      <top style="thin">
        <color indexed="64"/>
      </top>
      <bottom style="dashed">
        <color theme="1" tint="0.14996795556505021"/>
      </bottom>
      <diagonal/>
    </border>
    <border>
      <left style="dashed">
        <color theme="1" tint="0.14996795556505021"/>
      </left>
      <right style="medium">
        <color indexed="64"/>
      </right>
      <top style="thin">
        <color indexed="64"/>
      </top>
      <bottom style="dashed">
        <color theme="1" tint="0.14996795556505021"/>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thin">
        <color indexed="64"/>
      </right>
      <top style="thin">
        <color indexed="64"/>
      </top>
      <bottom style="hair">
        <color indexed="64"/>
      </bottom>
      <diagonal/>
    </border>
    <border>
      <left style="thin">
        <color indexed="64"/>
      </left>
      <right/>
      <top style="thin">
        <color indexed="64"/>
      </top>
      <bottom style="dashed">
        <color indexed="64"/>
      </bottom>
      <diagonal/>
    </border>
    <border>
      <left/>
      <right style="thick">
        <color indexed="64"/>
      </right>
      <top style="thin">
        <color indexed="64"/>
      </top>
      <bottom style="dashed">
        <color indexed="64"/>
      </bottom>
      <diagonal/>
    </border>
    <border>
      <left style="thick">
        <color indexed="64"/>
      </left>
      <right style="thick">
        <color indexed="64"/>
      </right>
      <top style="thin">
        <color indexed="64"/>
      </top>
      <bottom style="hair">
        <color indexed="64"/>
      </bottom>
      <diagonal/>
    </border>
    <border>
      <left style="thick">
        <color indexed="64"/>
      </left>
      <right/>
      <top style="hair">
        <color indexed="64"/>
      </top>
      <bottom style="hair">
        <color indexed="64"/>
      </bottom>
      <diagonal/>
    </border>
    <border>
      <left style="thick">
        <color indexed="64"/>
      </left>
      <right style="dashed">
        <color theme="1" tint="0.14996795556505021"/>
      </right>
      <top style="dashed">
        <color theme="1" tint="0.14996795556505021"/>
      </top>
      <bottom style="dashed">
        <color theme="1" tint="0.14996795556505021"/>
      </bottom>
      <diagonal/>
    </border>
    <border>
      <left style="dashed">
        <color theme="1" tint="0.14996795556505021"/>
      </left>
      <right style="dashed">
        <color theme="1" tint="0.14996795556505021"/>
      </right>
      <top style="dashed">
        <color theme="1" tint="0.14996795556505021"/>
      </top>
      <bottom style="dashed">
        <color theme="1" tint="0.14996795556505021"/>
      </bottom>
      <diagonal/>
    </border>
    <border>
      <left style="dashed">
        <color theme="1" tint="0.14996795556505021"/>
      </left>
      <right style="medium">
        <color indexed="64"/>
      </right>
      <top style="dashed">
        <color theme="1" tint="0.14996795556505021"/>
      </top>
      <bottom style="dashed">
        <color theme="1" tint="0.14996795556505021"/>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hair">
        <color indexed="64"/>
      </top>
      <bottom style="hair">
        <color indexed="64"/>
      </bottom>
      <diagonal/>
    </border>
    <border>
      <left style="thin">
        <color indexed="64"/>
      </left>
      <right/>
      <top style="dashed">
        <color indexed="64"/>
      </top>
      <bottom style="dashed">
        <color indexed="64"/>
      </bottom>
      <diagonal/>
    </border>
    <border>
      <left/>
      <right style="thick">
        <color indexed="64"/>
      </right>
      <top style="dashed">
        <color indexed="64"/>
      </top>
      <bottom style="dashed">
        <color indexed="64"/>
      </bottom>
      <diagonal/>
    </border>
    <border>
      <left style="thick">
        <color indexed="64"/>
      </left>
      <right style="thick">
        <color indexed="64"/>
      </right>
      <top style="hair">
        <color indexed="64"/>
      </top>
      <bottom style="hair">
        <color indexed="64"/>
      </bottom>
      <diagonal/>
    </border>
    <border>
      <left style="thick">
        <color indexed="64"/>
      </left>
      <right/>
      <top style="hair">
        <color indexed="64"/>
      </top>
      <bottom style="dashed">
        <color indexed="64"/>
      </bottom>
      <diagonal/>
    </border>
    <border>
      <left style="thick">
        <color indexed="64"/>
      </left>
      <right style="dashed">
        <color theme="1" tint="0.14996795556505021"/>
      </right>
      <top style="dashed">
        <color theme="1" tint="0.14996795556505021"/>
      </top>
      <bottom style="dashed">
        <color indexed="64"/>
      </bottom>
      <diagonal/>
    </border>
    <border>
      <left style="dashed">
        <color theme="1" tint="0.14996795556505021"/>
      </left>
      <right style="dashed">
        <color theme="1" tint="0.14996795556505021"/>
      </right>
      <top style="dashed">
        <color theme="1" tint="0.14996795556505021"/>
      </top>
      <bottom style="dashed">
        <color indexed="64"/>
      </bottom>
      <diagonal/>
    </border>
    <border>
      <left style="dashed">
        <color theme="1" tint="0.14996795556505021"/>
      </left>
      <right style="medium">
        <color indexed="64"/>
      </right>
      <top style="dashed">
        <color theme="1" tint="0.14996795556505021"/>
      </top>
      <bottom style="dashed">
        <color indexed="64"/>
      </bottom>
      <diagonal/>
    </border>
    <border>
      <left/>
      <right style="thin">
        <color indexed="64"/>
      </right>
      <top style="hair">
        <color indexed="64"/>
      </top>
      <bottom style="dashed">
        <color indexed="64"/>
      </bottom>
      <diagonal/>
    </border>
    <border>
      <left style="thick">
        <color indexed="64"/>
      </left>
      <right style="thick">
        <color indexed="64"/>
      </right>
      <top style="hair">
        <color indexed="64"/>
      </top>
      <bottom style="dashed">
        <color indexed="64"/>
      </bottom>
      <diagonal/>
    </border>
    <border>
      <left style="thick">
        <color indexed="64"/>
      </left>
      <right/>
      <top style="dashed">
        <color indexed="64"/>
      </top>
      <bottom style="thick">
        <color indexed="64"/>
      </bottom>
      <diagonal/>
    </border>
    <border>
      <left style="thick">
        <color indexed="64"/>
      </left>
      <right style="thin">
        <color indexed="64"/>
      </right>
      <top style="dashed">
        <color indexed="64"/>
      </top>
      <bottom style="thick">
        <color indexed="64"/>
      </bottom>
      <diagonal/>
    </border>
    <border>
      <left style="hair">
        <color indexed="64"/>
      </left>
      <right style="hair">
        <color indexed="64"/>
      </right>
      <top style="dashed">
        <color indexed="64"/>
      </top>
      <bottom style="thick">
        <color indexed="64"/>
      </bottom>
      <diagonal/>
    </border>
    <border>
      <left style="double">
        <color indexed="64"/>
      </left>
      <right/>
      <top style="dashed">
        <color indexed="64"/>
      </top>
      <bottom style="thick">
        <color indexed="64"/>
      </bottom>
      <diagonal/>
    </border>
    <border>
      <left style="medium">
        <color indexed="64"/>
      </left>
      <right/>
      <top style="dashed">
        <color indexed="64"/>
      </top>
      <bottom style="thick">
        <color indexed="64"/>
      </bottom>
      <diagonal/>
    </border>
    <border>
      <left/>
      <right/>
      <top style="dashed">
        <color indexed="64"/>
      </top>
      <bottom style="thick">
        <color indexed="64"/>
      </bottom>
      <diagonal/>
    </border>
    <border>
      <left/>
      <right style="medium">
        <color indexed="64"/>
      </right>
      <top style="dashed">
        <color indexed="64"/>
      </top>
      <bottom style="thick">
        <color indexed="64"/>
      </bottom>
      <diagonal/>
    </border>
    <border>
      <left/>
      <right style="thin">
        <color indexed="64"/>
      </right>
      <top style="dashed">
        <color indexed="64"/>
      </top>
      <bottom style="thick">
        <color indexed="64"/>
      </bottom>
      <diagonal/>
    </border>
    <border>
      <left style="thin">
        <color indexed="64"/>
      </left>
      <right/>
      <top style="dashed">
        <color indexed="64"/>
      </top>
      <bottom style="thick">
        <color indexed="64"/>
      </bottom>
      <diagonal/>
    </border>
    <border>
      <left/>
      <right style="thick">
        <color indexed="64"/>
      </right>
      <top style="dashed">
        <color indexed="64"/>
      </top>
      <bottom style="thick">
        <color indexed="64"/>
      </bottom>
      <diagonal/>
    </border>
    <border>
      <left style="thick">
        <color indexed="64"/>
      </left>
      <right style="thick">
        <color indexed="64"/>
      </right>
      <top style="dashed">
        <color indexed="64"/>
      </top>
      <bottom/>
      <diagonal/>
    </border>
    <border>
      <left style="thick">
        <color indexed="64"/>
      </left>
      <right style="double">
        <color indexed="64"/>
      </right>
      <top/>
      <bottom/>
      <diagonal/>
    </border>
    <border>
      <left style="double">
        <color indexed="64"/>
      </left>
      <right style="hair">
        <color indexed="64"/>
      </right>
      <top/>
      <bottom/>
      <diagonal/>
    </border>
    <border>
      <left style="hair">
        <color indexed="64"/>
      </left>
      <right style="thin">
        <color indexed="64"/>
      </right>
      <top/>
      <bottom/>
      <diagonal/>
    </border>
    <border>
      <left style="thin">
        <color indexed="64"/>
      </left>
      <right/>
      <top/>
      <bottom style="double">
        <color indexed="64"/>
      </bottom>
      <diagonal/>
    </border>
    <border>
      <left/>
      <right/>
      <top/>
      <bottom style="double">
        <color indexed="64"/>
      </bottom>
      <diagonal/>
    </border>
    <border>
      <left/>
      <right style="dashed">
        <color indexed="64"/>
      </right>
      <top/>
      <bottom style="double">
        <color indexed="64"/>
      </bottom>
      <diagonal/>
    </border>
    <border>
      <left style="dashed">
        <color indexed="64"/>
      </left>
      <right style="thin">
        <color indexed="64"/>
      </right>
      <top/>
      <bottom style="double">
        <color indexed="64"/>
      </bottom>
      <diagonal/>
    </border>
    <border>
      <left style="dashed">
        <color indexed="64"/>
      </left>
      <right style="double">
        <color indexed="64"/>
      </right>
      <top/>
      <bottom style="double">
        <color indexed="64"/>
      </bottom>
      <diagonal/>
    </border>
    <border>
      <left style="double">
        <color indexed="64"/>
      </left>
      <right/>
      <top/>
      <bottom style="double">
        <color indexed="64"/>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4">
    <xf numFmtId="0" fontId="0" fillId="0" borderId="0"/>
    <xf numFmtId="43" fontId="1" fillId="0" borderId="0" applyFont="0" applyFill="0" applyBorder="0" applyAlignment="0" applyProtection="0"/>
    <xf numFmtId="41" fontId="1" fillId="0" borderId="0" applyFont="0" applyFill="0" applyBorder="0" applyAlignment="0" applyProtection="0"/>
    <xf numFmtId="14" fontId="29" fillId="0" borderId="0" applyFont="0" applyFill="0" applyBorder="0" applyProtection="0">
      <alignment horizontal="center"/>
    </xf>
  </cellStyleXfs>
  <cellXfs count="208">
    <xf numFmtId="0" fontId="0" fillId="0" borderId="0" xfId="0"/>
    <xf numFmtId="0" fontId="2" fillId="3" borderId="0" xfId="0" applyFont="1" applyFill="1" applyAlignment="1">
      <alignment horizontal="center" vertical="center" wrapText="1"/>
    </xf>
    <xf numFmtId="0" fontId="2" fillId="4" borderId="0" xfId="0" applyFont="1" applyFill="1" applyAlignment="1">
      <alignment horizontal="center" vertical="center" wrapText="1"/>
    </xf>
    <xf numFmtId="0" fontId="0" fillId="0" borderId="0" xfId="0" applyProtection="1">
      <protection locked="0"/>
    </xf>
    <xf numFmtId="0" fontId="0" fillId="5" borderId="0" xfId="0" applyFill="1"/>
    <xf numFmtId="0" fontId="0" fillId="5" borderId="0" xfId="0" applyFill="1" applyProtection="1">
      <protection locked="0"/>
    </xf>
    <xf numFmtId="0" fontId="3" fillId="0" borderId="0" xfId="0" applyFont="1" applyAlignment="1">
      <alignment horizontal="right" vertical="top"/>
    </xf>
    <xf numFmtId="0" fontId="4" fillId="0" borderId="0" xfId="0" applyFont="1" applyAlignment="1">
      <alignment vertical="top" wrapText="1"/>
    </xf>
    <xf numFmtId="0" fontId="4" fillId="0" borderId="0" xfId="0" applyFont="1" applyAlignment="1">
      <alignment horizontal="left" vertical="center" wrapText="1"/>
    </xf>
    <xf numFmtId="0" fontId="5" fillId="6" borderId="0" xfId="0" applyFont="1" applyFill="1" applyAlignment="1">
      <alignment horizontal="right" vertical="top"/>
    </xf>
    <xf numFmtId="0" fontId="0" fillId="0" borderId="0" xfId="0" applyAlignment="1" applyProtection="1">
      <alignment horizontal="center" vertical="center"/>
      <protection locked="0"/>
    </xf>
    <xf numFmtId="0" fontId="0" fillId="5" borderId="0" xfId="0" applyFill="1" applyAlignment="1" applyProtection="1">
      <alignment horizontal="center" vertical="center"/>
      <protection locked="0"/>
    </xf>
    <xf numFmtId="14" fontId="25" fillId="12" borderId="22" xfId="0" applyNumberFormat="1" applyFont="1" applyFill="1" applyBorder="1" applyAlignment="1" applyProtection="1">
      <alignment horizontal="center" vertical="center"/>
      <protection locked="0"/>
    </xf>
    <xf numFmtId="41" fontId="27" fillId="15" borderId="25" xfId="2" applyFont="1" applyFill="1" applyBorder="1" applyAlignment="1" applyProtection="1">
      <alignment horizontal="center" vertical="center"/>
      <protection locked="0"/>
    </xf>
    <xf numFmtId="41" fontId="27" fillId="2" borderId="23" xfId="2" applyFont="1" applyFill="1" applyBorder="1" applyAlignment="1" applyProtection="1">
      <alignment horizontal="center" vertical="center"/>
      <protection locked="0"/>
    </xf>
    <xf numFmtId="43" fontId="27" fillId="15" borderId="24" xfId="1" applyFont="1" applyFill="1" applyBorder="1" applyAlignment="1" applyProtection="1">
      <alignment horizontal="center" vertical="center"/>
      <protection locked="0"/>
    </xf>
    <xf numFmtId="14" fontId="13" fillId="15" borderId="32" xfId="3" applyFont="1" applyFill="1" applyBorder="1" applyProtection="1">
      <alignment horizontal="center"/>
      <protection locked="0"/>
    </xf>
    <xf numFmtId="9" fontId="13" fillId="12" borderId="33" xfId="0" applyNumberFormat="1" applyFont="1" applyFill="1" applyBorder="1" applyAlignment="1" applyProtection="1">
      <alignment horizontal="center" vertical="center"/>
      <protection locked="0"/>
    </xf>
    <xf numFmtId="14" fontId="13" fillId="14" borderId="34" xfId="3" applyFont="1" applyFill="1" applyBorder="1" applyProtection="1">
      <alignment horizontal="center"/>
    </xf>
    <xf numFmtId="43" fontId="18" fillId="14" borderId="38" xfId="1" applyFont="1" applyFill="1" applyBorder="1" applyProtection="1"/>
    <xf numFmtId="14" fontId="13" fillId="12" borderId="43" xfId="0" applyNumberFormat="1" applyFont="1" applyFill="1" applyBorder="1" applyAlignment="1" applyProtection="1">
      <alignment horizontal="center"/>
      <protection locked="0"/>
    </xf>
    <xf numFmtId="9" fontId="13" fillId="12" borderId="44" xfId="0" applyNumberFormat="1" applyFont="1" applyFill="1" applyBorder="1" applyAlignment="1" applyProtection="1">
      <alignment horizontal="center" vertical="center"/>
      <protection locked="0"/>
    </xf>
    <xf numFmtId="14" fontId="13" fillId="14" borderId="45" xfId="3" applyFont="1" applyFill="1" applyBorder="1" applyProtection="1">
      <alignment horizontal="center"/>
    </xf>
    <xf numFmtId="43" fontId="18" fillId="14" borderId="49" xfId="1" applyFont="1" applyFill="1" applyBorder="1" applyProtection="1"/>
    <xf numFmtId="14" fontId="13" fillId="12" borderId="54" xfId="0" applyNumberFormat="1" applyFont="1" applyFill="1" applyBorder="1" applyAlignment="1" applyProtection="1">
      <alignment horizontal="center"/>
      <protection locked="0"/>
    </xf>
    <xf numFmtId="9" fontId="13" fillId="12" borderId="55" xfId="0" applyNumberFormat="1" applyFont="1" applyFill="1" applyBorder="1" applyAlignment="1" applyProtection="1">
      <alignment horizontal="center" vertical="center"/>
      <protection locked="0"/>
    </xf>
    <xf numFmtId="43" fontId="18" fillId="14" borderId="57" xfId="1" applyFont="1" applyFill="1" applyBorder="1" applyProtection="1"/>
    <xf numFmtId="0" fontId="0" fillId="0" borderId="0" xfId="0" applyAlignment="1">
      <alignment horizontal="center" vertical="center"/>
    </xf>
    <xf numFmtId="43" fontId="18" fillId="14" borderId="66" xfId="1" applyFont="1" applyFill="1" applyBorder="1" applyAlignment="1" applyProtection="1">
      <alignment horizontal="center" vertical="center"/>
    </xf>
    <xf numFmtId="41" fontId="18" fillId="16" borderId="69" xfId="2" applyFont="1" applyFill="1" applyBorder="1" applyAlignment="1" applyProtection="1">
      <alignment horizontal="center" vertical="center"/>
    </xf>
    <xf numFmtId="41" fontId="0" fillId="0" borderId="0" xfId="2" applyFont="1" applyFill="1" applyAlignment="1" applyProtection="1">
      <alignment horizontal="center" vertical="center"/>
    </xf>
    <xf numFmtId="43" fontId="0" fillId="0" borderId="0" xfId="1" applyFont="1" applyFill="1" applyAlignment="1" applyProtection="1">
      <alignment horizontal="center" vertical="center"/>
    </xf>
    <xf numFmtId="0" fontId="4" fillId="0" borderId="0" xfId="0" applyFont="1"/>
    <xf numFmtId="0" fontId="40" fillId="0" borderId="0" xfId="0" applyFont="1" applyAlignment="1">
      <alignment horizontal="left" vertical="center" wrapText="1"/>
    </xf>
    <xf numFmtId="0" fontId="41" fillId="3" borderId="0" xfId="0" applyFont="1" applyFill="1" applyAlignment="1">
      <alignment horizontal="center" vertical="center" wrapText="1"/>
    </xf>
    <xf numFmtId="0" fontId="42" fillId="0" borderId="0" xfId="0" applyFont="1" applyAlignment="1">
      <alignment vertical="center"/>
    </xf>
    <xf numFmtId="0" fontId="42" fillId="0" borderId="0" xfId="0" applyFont="1"/>
    <xf numFmtId="0" fontId="45" fillId="0" borderId="0" xfId="0" applyFont="1" applyAlignment="1">
      <alignment horizontal="left" vertical="center"/>
    </xf>
    <xf numFmtId="0" fontId="46" fillId="0" borderId="83" xfId="0" applyFont="1" applyBorder="1" applyAlignment="1">
      <alignment horizontal="right" vertical="center" wrapText="1"/>
    </xf>
    <xf numFmtId="14" fontId="42" fillId="0" borderId="0" xfId="0" applyNumberFormat="1" applyFont="1" applyAlignment="1">
      <alignment horizontal="center" vertical="center" wrapText="1"/>
    </xf>
    <xf numFmtId="0" fontId="47" fillId="0" borderId="0" xfId="0" applyFont="1" applyAlignment="1">
      <alignment vertical="center"/>
    </xf>
    <xf numFmtId="0" fontId="19" fillId="0" borderId="0" xfId="0" applyFont="1" applyAlignment="1">
      <alignment vertical="center"/>
    </xf>
    <xf numFmtId="14" fontId="4" fillId="0" borderId="0" xfId="0" applyNumberFormat="1" applyFont="1" applyAlignment="1">
      <alignment horizontal="center" vertical="center"/>
    </xf>
    <xf numFmtId="1" fontId="49" fillId="26" borderId="86" xfId="0" applyNumberFormat="1" applyFont="1" applyFill="1" applyBorder="1" applyAlignment="1" applyProtection="1">
      <alignment horizontal="center" vertical="center"/>
      <protection locked="0"/>
    </xf>
    <xf numFmtId="1" fontId="49" fillId="0" borderId="0" xfId="0" applyNumberFormat="1" applyFont="1" applyAlignment="1">
      <alignment horizontal="left" vertical="center"/>
    </xf>
    <xf numFmtId="0" fontId="50" fillId="0" borderId="0" xfId="0" applyFont="1" applyAlignment="1">
      <alignment horizontal="left" vertical="center"/>
    </xf>
    <xf numFmtId="0" fontId="9" fillId="0" borderId="0" xfId="0" applyFont="1" applyAlignment="1">
      <alignment horizontal="center" vertical="center" wrapText="1"/>
    </xf>
    <xf numFmtId="2" fontId="52" fillId="5" borderId="0" xfId="0" applyNumberFormat="1" applyFont="1" applyFill="1" applyAlignment="1">
      <alignment horizontal="center" vertical="center"/>
    </xf>
    <xf numFmtId="2" fontId="53" fillId="0" borderId="0" xfId="0" applyNumberFormat="1" applyFont="1" applyAlignment="1">
      <alignment horizontal="center" vertical="center"/>
    </xf>
    <xf numFmtId="0" fontId="54" fillId="0" borderId="0" xfId="0" applyFont="1" applyAlignment="1">
      <alignment vertical="center"/>
    </xf>
    <xf numFmtId="0" fontId="8" fillId="28" borderId="85" xfId="0" applyFont="1" applyFill="1" applyBorder="1" applyAlignment="1">
      <alignment vertical="center"/>
    </xf>
    <xf numFmtId="0" fontId="42" fillId="29" borderId="0" xfId="0" applyFont="1" applyFill="1" applyAlignment="1">
      <alignment vertical="center"/>
    </xf>
    <xf numFmtId="0" fontId="56" fillId="29" borderId="0" xfId="0" applyFont="1" applyFill="1" applyAlignment="1">
      <alignment vertical="center"/>
    </xf>
    <xf numFmtId="0" fontId="57" fillId="0" borderId="0" xfId="0" applyFont="1"/>
    <xf numFmtId="0" fontId="58" fillId="0" borderId="0" xfId="0" applyFont="1"/>
    <xf numFmtId="2" fontId="52" fillId="0" borderId="0" xfId="0" applyNumberFormat="1" applyFont="1" applyAlignment="1">
      <alignment horizontal="center" vertical="center"/>
    </xf>
    <xf numFmtId="0" fontId="2" fillId="0" borderId="0" xfId="0" applyFont="1" applyAlignment="1">
      <alignment horizontal="center" vertical="center" wrapText="1"/>
    </xf>
    <xf numFmtId="0" fontId="5" fillId="0" borderId="0" xfId="0" applyFont="1" applyAlignment="1">
      <alignment horizontal="right" vertical="top"/>
    </xf>
    <xf numFmtId="0" fontId="6" fillId="0" borderId="0" xfId="0" applyFont="1" applyAlignment="1">
      <alignment horizontal="center" vertical="center" wrapText="1"/>
    </xf>
    <xf numFmtId="0" fontId="7" fillId="0" borderId="0" xfId="0" applyFont="1" applyAlignment="1">
      <alignment horizontal="left" vertical="top" wrapText="1"/>
    </xf>
    <xf numFmtId="0" fontId="40" fillId="0" borderId="0" xfId="0" applyFont="1" applyAlignment="1">
      <alignment horizontal="left" vertical="top" wrapText="1"/>
    </xf>
    <xf numFmtId="0" fontId="0" fillId="31" borderId="0" xfId="0" applyFill="1" applyProtection="1">
      <protection locked="0"/>
    </xf>
    <xf numFmtId="0" fontId="4" fillId="0" borderId="0" xfId="0" applyFont="1" applyAlignment="1">
      <alignment horizontal="right" vertical="center" wrapText="1"/>
    </xf>
    <xf numFmtId="0" fontId="4" fillId="0" borderId="0" xfId="0" applyFont="1" applyAlignment="1">
      <alignment horizontal="center" vertical="center" wrapText="1"/>
    </xf>
    <xf numFmtId="0" fontId="0" fillId="0" borderId="1" xfId="0" applyBorder="1"/>
    <xf numFmtId="0" fontId="4" fillId="0" borderId="1" xfId="0" applyFont="1" applyBorder="1" applyAlignment="1">
      <alignment horizontal="center" vertical="center" wrapText="1"/>
    </xf>
    <xf numFmtId="0" fontId="2" fillId="0" borderId="1" xfId="0" applyFont="1" applyBorder="1" applyAlignment="1">
      <alignment horizontal="center" vertical="center" wrapText="1"/>
    </xf>
    <xf numFmtId="0" fontId="8" fillId="0" borderId="2" xfId="0" applyFont="1" applyBorder="1" applyAlignment="1">
      <alignment horizontal="center"/>
    </xf>
    <xf numFmtId="0" fontId="8" fillId="0" borderId="4" xfId="0" applyFont="1" applyBorder="1" applyAlignment="1">
      <alignment horizontal="center"/>
    </xf>
    <xf numFmtId="0" fontId="10" fillId="7" borderId="5" xfId="0" applyFont="1" applyFill="1" applyBorder="1" applyAlignment="1">
      <alignment horizontal="center"/>
    </xf>
    <xf numFmtId="0" fontId="10" fillId="7" borderId="3" xfId="0" applyFont="1" applyFill="1" applyBorder="1" applyAlignment="1">
      <alignment horizontal="center"/>
    </xf>
    <xf numFmtId="0" fontId="10" fillId="7" borderId="6" xfId="0" applyFont="1" applyFill="1" applyBorder="1" applyAlignment="1">
      <alignment horizontal="center"/>
    </xf>
    <xf numFmtId="0" fontId="13" fillId="0" borderId="7" xfId="0" applyFont="1" applyBorder="1" applyAlignment="1">
      <alignment horizontal="center"/>
    </xf>
    <xf numFmtId="0" fontId="15" fillId="8" borderId="8" xfId="0" applyFont="1" applyFill="1" applyBorder="1" applyAlignment="1">
      <alignment horizontal="center"/>
    </xf>
    <xf numFmtId="0" fontId="15" fillId="8" borderId="3" xfId="0" applyFont="1" applyFill="1" applyBorder="1" applyAlignment="1">
      <alignment horizontal="center"/>
    </xf>
    <xf numFmtId="0" fontId="15" fillId="8" borderId="9" xfId="0" applyFont="1" applyFill="1" applyBorder="1" applyAlignment="1">
      <alignment horizontal="center"/>
    </xf>
    <xf numFmtId="0" fontId="13" fillId="9" borderId="10" xfId="0" applyFont="1" applyFill="1" applyBorder="1" applyAlignment="1">
      <alignment horizontal="center"/>
    </xf>
    <xf numFmtId="0" fontId="18" fillId="10" borderId="0" xfId="0" applyFont="1" applyFill="1" applyAlignment="1">
      <alignment horizontal="center"/>
    </xf>
    <xf numFmtId="0" fontId="18" fillId="9" borderId="0" xfId="0" applyFont="1" applyFill="1" applyAlignment="1">
      <alignment horizontal="center"/>
    </xf>
    <xf numFmtId="0" fontId="19" fillId="0" borderId="11" xfId="0" applyFont="1" applyBorder="1"/>
    <xf numFmtId="0" fontId="19" fillId="0" borderId="13" xfId="0" applyFont="1" applyBorder="1"/>
    <xf numFmtId="0" fontId="20" fillId="7" borderId="14" xfId="0" applyFont="1" applyFill="1" applyBorder="1" applyAlignment="1">
      <alignment horizontal="centerContinuous" vertical="center"/>
    </xf>
    <xf numFmtId="0" fontId="21" fillId="7" borderId="15" xfId="0" applyFont="1" applyFill="1" applyBorder="1" applyAlignment="1">
      <alignment horizontal="centerContinuous" vertical="center"/>
    </xf>
    <xf numFmtId="0" fontId="21" fillId="7" borderId="16" xfId="0" applyFont="1" applyFill="1" applyBorder="1" applyAlignment="1">
      <alignment horizontal="centerContinuous" vertical="center"/>
    </xf>
    <xf numFmtId="0" fontId="19" fillId="0" borderId="17" xfId="0" applyFont="1" applyBorder="1"/>
    <xf numFmtId="0" fontId="19" fillId="9" borderId="20" xfId="0" applyFont="1" applyFill="1" applyBorder="1"/>
    <xf numFmtId="0" fontId="23" fillId="10" borderId="0" xfId="0" applyFont="1" applyFill="1" applyAlignment="1">
      <alignment horizontal="centerContinuous" vertical="center"/>
    </xf>
    <xf numFmtId="0" fontId="0" fillId="5" borderId="0" xfId="0" applyFill="1" applyAlignment="1">
      <alignment horizontal="center" vertical="center"/>
    </xf>
    <xf numFmtId="0" fontId="24" fillId="11" borderId="21" xfId="0" applyFont="1" applyFill="1" applyBorder="1" applyAlignment="1">
      <alignment horizontal="center" vertical="center"/>
    </xf>
    <xf numFmtId="9" fontId="26" fillId="13" borderId="23" xfId="0" applyNumberFormat="1" applyFont="1" applyFill="1" applyBorder="1" applyAlignment="1">
      <alignment horizontal="center" vertical="center"/>
    </xf>
    <xf numFmtId="14" fontId="18" fillId="14" borderId="24" xfId="0" applyNumberFormat="1" applyFont="1" applyFill="1" applyBorder="1" applyAlignment="1">
      <alignment horizontal="center" vertical="center"/>
    </xf>
    <xf numFmtId="0" fontId="18" fillId="16" borderId="26" xfId="0" applyFont="1" applyFill="1" applyBorder="1" applyAlignment="1">
      <alignment horizontal="center" vertical="center"/>
    </xf>
    <xf numFmtId="0" fontId="18" fillId="13" borderId="27" xfId="0" applyFont="1" applyFill="1" applyBorder="1" applyAlignment="1">
      <alignment horizontal="center" vertical="center"/>
    </xf>
    <xf numFmtId="0" fontId="18" fillId="13" borderId="28" xfId="0" applyFont="1" applyFill="1" applyBorder="1" applyAlignment="1">
      <alignment horizontal="center" vertical="center"/>
    </xf>
    <xf numFmtId="0" fontId="18" fillId="13" borderId="29" xfId="0" applyFont="1" applyFill="1" applyBorder="1" applyAlignment="1">
      <alignment horizontal="center" vertical="center"/>
    </xf>
    <xf numFmtId="41" fontId="18" fillId="17" borderId="30" xfId="2" applyFont="1" applyFill="1" applyBorder="1" applyAlignment="1" applyProtection="1">
      <alignment horizontal="center" vertical="center"/>
    </xf>
    <xf numFmtId="0" fontId="28" fillId="10" borderId="0" xfId="0" applyFont="1" applyFill="1" applyAlignment="1">
      <alignment horizontal="center" vertical="center"/>
    </xf>
    <xf numFmtId="0" fontId="13" fillId="18" borderId="31" xfId="0" applyFont="1" applyFill="1" applyBorder="1" applyAlignment="1">
      <alignment horizontal="right"/>
    </xf>
    <xf numFmtId="0" fontId="30" fillId="14" borderId="35" xfId="0" applyFont="1" applyFill="1" applyBorder="1" applyAlignment="1">
      <alignment horizontal="left"/>
    </xf>
    <xf numFmtId="0" fontId="31" fillId="14" borderId="36" xfId="0" applyFont="1" applyFill="1" applyBorder="1" applyAlignment="1">
      <alignment horizontal="left"/>
    </xf>
    <xf numFmtId="0" fontId="31" fillId="14" borderId="37" xfId="0" applyFont="1" applyFill="1" applyBorder="1" applyAlignment="1">
      <alignment horizontal="left"/>
    </xf>
    <xf numFmtId="0" fontId="32" fillId="14" borderId="39" xfId="0" applyFont="1" applyFill="1" applyBorder="1" applyAlignment="1">
      <alignment horizontal="centerContinuous"/>
    </xf>
    <xf numFmtId="0" fontId="15" fillId="14" borderId="36" xfId="0" applyFont="1" applyFill="1" applyBorder="1" applyAlignment="1">
      <alignment horizontal="centerContinuous"/>
    </xf>
    <xf numFmtId="0" fontId="15" fillId="14" borderId="40" xfId="0" applyFont="1" applyFill="1" applyBorder="1" applyAlignment="1">
      <alignment horizontal="centerContinuous"/>
    </xf>
    <xf numFmtId="41" fontId="18" fillId="16" borderId="41" xfId="2" applyFont="1" applyFill="1" applyBorder="1" applyProtection="1"/>
    <xf numFmtId="0" fontId="33" fillId="10" borderId="0" xfId="0" applyFont="1" applyFill="1"/>
    <xf numFmtId="41" fontId="29" fillId="5" borderId="0" xfId="2" applyFont="1" applyFill="1" applyProtection="1"/>
    <xf numFmtId="43" fontId="29" fillId="5" borderId="0" xfId="1" applyFont="1" applyFill="1" applyProtection="1"/>
    <xf numFmtId="0" fontId="13" fillId="18" borderId="42" xfId="0" applyFont="1" applyFill="1" applyBorder="1" applyAlignment="1">
      <alignment horizontal="right"/>
    </xf>
    <xf numFmtId="0" fontId="30" fillId="14" borderId="46" xfId="0" applyFont="1" applyFill="1" applyBorder="1" applyAlignment="1">
      <alignment horizontal="left"/>
    </xf>
    <xf numFmtId="0" fontId="31" fillId="14" borderId="47" xfId="0" applyFont="1" applyFill="1" applyBorder="1" applyAlignment="1">
      <alignment horizontal="left"/>
    </xf>
    <xf numFmtId="0" fontId="31" fillId="14" borderId="48" xfId="0" applyFont="1" applyFill="1" applyBorder="1" applyAlignment="1">
      <alignment horizontal="left"/>
    </xf>
    <xf numFmtId="0" fontId="32" fillId="14" borderId="50" xfId="0" applyFont="1" applyFill="1" applyBorder="1" applyAlignment="1">
      <alignment horizontal="centerContinuous"/>
    </xf>
    <xf numFmtId="0" fontId="15" fillId="14" borderId="47" xfId="0" applyFont="1" applyFill="1" applyBorder="1" applyAlignment="1">
      <alignment horizontal="centerContinuous"/>
    </xf>
    <xf numFmtId="0" fontId="15" fillId="14" borderId="51" xfId="0" applyFont="1" applyFill="1" applyBorder="1" applyAlignment="1">
      <alignment horizontal="centerContinuous"/>
    </xf>
    <xf numFmtId="41" fontId="18" fillId="16" borderId="52" xfId="2" applyFont="1" applyFill="1" applyBorder="1" applyProtection="1"/>
    <xf numFmtId="0" fontId="34" fillId="10" borderId="0" xfId="0" applyFont="1" applyFill="1"/>
    <xf numFmtId="0" fontId="13" fillId="18" borderId="53" xfId="0" applyFont="1" applyFill="1" applyBorder="1" applyAlignment="1">
      <alignment horizontal="right"/>
    </xf>
    <xf numFmtId="14" fontId="13" fillId="14" borderId="56" xfId="0" applyNumberFormat="1" applyFont="1" applyFill="1" applyBorder="1" applyAlignment="1">
      <alignment horizontal="center"/>
    </xf>
    <xf numFmtId="41" fontId="18" fillId="16" borderId="58" xfId="2" applyFont="1" applyFill="1" applyBorder="1" applyProtection="1"/>
    <xf numFmtId="0" fontId="35" fillId="19" borderId="59" xfId="0" applyFont="1" applyFill="1" applyBorder="1" applyAlignment="1">
      <alignment horizontal="center" vertical="center"/>
    </xf>
    <xf numFmtId="14" fontId="25" fillId="14" borderId="60" xfId="0" applyNumberFormat="1" applyFont="1" applyFill="1" applyBorder="1" applyAlignment="1">
      <alignment horizontal="center" vertical="center"/>
    </xf>
    <xf numFmtId="0" fontId="18" fillId="20" borderId="61" xfId="0" applyFont="1" applyFill="1" applyBorder="1" applyAlignment="1">
      <alignment horizontal="center" vertical="center"/>
    </xf>
    <xf numFmtId="14" fontId="25" fillId="14" borderId="62" xfId="0" applyNumberFormat="1" applyFont="1" applyFill="1" applyBorder="1" applyAlignment="1">
      <alignment horizontal="center" vertical="center"/>
    </xf>
    <xf numFmtId="0" fontId="30" fillId="14" borderId="63" xfId="0" applyFont="1" applyFill="1" applyBorder="1" applyAlignment="1">
      <alignment horizontal="left" vertical="center"/>
    </xf>
    <xf numFmtId="0" fontId="31" fillId="14" borderId="64" xfId="0" applyFont="1" applyFill="1" applyBorder="1" applyAlignment="1">
      <alignment horizontal="left" vertical="center"/>
    </xf>
    <xf numFmtId="0" fontId="31" fillId="14" borderId="65" xfId="0" applyFont="1" applyFill="1" applyBorder="1" applyAlignment="1">
      <alignment horizontal="left" vertical="center"/>
    </xf>
    <xf numFmtId="0" fontId="32" fillId="14" borderId="67" xfId="0" applyFont="1" applyFill="1" applyBorder="1" applyAlignment="1">
      <alignment horizontal="left" vertical="center"/>
    </xf>
    <xf numFmtId="0" fontId="15" fillId="14" borderId="64" xfId="0" applyFont="1" applyFill="1" applyBorder="1" applyAlignment="1">
      <alignment horizontal="center" vertical="center"/>
    </xf>
    <xf numFmtId="0" fontId="15" fillId="14" borderId="68" xfId="0" applyFont="1" applyFill="1" applyBorder="1" applyAlignment="1">
      <alignment horizontal="center" vertical="center"/>
    </xf>
    <xf numFmtId="0" fontId="34" fillId="10" borderId="0" xfId="0" applyFont="1" applyFill="1" applyAlignment="1">
      <alignment horizontal="center" vertical="center"/>
    </xf>
    <xf numFmtId="0" fontId="18" fillId="10" borderId="70" xfId="0" applyFont="1" applyFill="1" applyBorder="1"/>
    <xf numFmtId="0" fontId="18" fillId="10" borderId="71" xfId="0" applyFont="1" applyFill="1" applyBorder="1"/>
    <xf numFmtId="0" fontId="18" fillId="10" borderId="15" xfId="0" applyFont="1" applyFill="1" applyBorder="1"/>
    <xf numFmtId="0" fontId="18" fillId="21" borderId="72" xfId="0" applyFont="1" applyFill="1" applyBorder="1"/>
    <xf numFmtId="0" fontId="18" fillId="21" borderId="73" xfId="0" applyFont="1" applyFill="1" applyBorder="1"/>
    <xf numFmtId="0" fontId="18" fillId="21" borderId="74" xfId="0" applyFont="1" applyFill="1" applyBorder="1"/>
    <xf numFmtId="0" fontId="18" fillId="21" borderId="75" xfId="0" applyFont="1" applyFill="1" applyBorder="1"/>
    <xf numFmtId="0" fontId="18" fillId="21" borderId="76" xfId="0" applyFont="1" applyFill="1" applyBorder="1"/>
    <xf numFmtId="0" fontId="18" fillId="21" borderId="77" xfId="0" applyFont="1" applyFill="1" applyBorder="1"/>
    <xf numFmtId="0" fontId="18" fillId="10" borderId="78" xfId="0" applyFont="1" applyFill="1" applyBorder="1"/>
    <xf numFmtId="14" fontId="9" fillId="22" borderId="21" xfId="0" applyNumberFormat="1" applyFont="1" applyFill="1" applyBorder="1" applyAlignment="1">
      <alignment horizontal="centerContinuous"/>
    </xf>
    <xf numFmtId="14" fontId="9" fillId="22" borderId="79" xfId="0" applyNumberFormat="1" applyFont="1" applyFill="1" applyBorder="1" applyAlignment="1">
      <alignment horizontal="centerContinuous"/>
    </xf>
    <xf numFmtId="0" fontId="4" fillId="22" borderId="80" xfId="0" applyFont="1" applyFill="1" applyBorder="1" applyAlignment="1">
      <alignment horizontal="centerContinuous"/>
    </xf>
    <xf numFmtId="0" fontId="36" fillId="17" borderId="0" xfId="0" applyFont="1" applyFill="1" applyAlignment="1">
      <alignment horizontal="centerContinuous"/>
    </xf>
    <xf numFmtId="14" fontId="4" fillId="23" borderId="81" xfId="0" applyNumberFormat="1" applyFont="1" applyFill="1" applyBorder="1"/>
    <xf numFmtId="14" fontId="37" fillId="23" borderId="1" xfId="0" applyNumberFormat="1" applyFont="1" applyFill="1" applyBorder="1"/>
    <xf numFmtId="0" fontId="4" fillId="23" borderId="82" xfId="0" applyFont="1" applyFill="1" applyBorder="1"/>
    <xf numFmtId="0" fontId="38" fillId="17" borderId="0" xfId="0" applyFont="1" applyFill="1" applyAlignment="1">
      <alignment horizontal="centerContinuous"/>
    </xf>
    <xf numFmtId="0" fontId="66" fillId="17" borderId="0" xfId="0" applyFont="1" applyFill="1" applyAlignment="1">
      <alignment horizontal="centerContinuous"/>
    </xf>
    <xf numFmtId="0" fontId="66" fillId="9" borderId="0" xfId="0" applyFont="1" applyFill="1"/>
    <xf numFmtId="0" fontId="66" fillId="9" borderId="1" xfId="0" applyFont="1" applyFill="1" applyBorder="1"/>
    <xf numFmtId="0" fontId="67" fillId="0" borderId="0" xfId="0" applyFont="1"/>
    <xf numFmtId="0" fontId="39" fillId="0" borderId="0" xfId="0" applyFont="1"/>
    <xf numFmtId="0" fontId="65" fillId="0" borderId="0" xfId="0" applyFont="1"/>
    <xf numFmtId="0" fontId="60" fillId="0" borderId="0" xfId="0" applyFont="1" applyAlignment="1">
      <alignment horizontal="left" vertical="center"/>
    </xf>
    <xf numFmtId="0" fontId="19" fillId="0" borderId="0" xfId="0" applyFont="1" applyAlignment="1">
      <alignment horizontal="left" vertical="top" wrapText="1"/>
    </xf>
    <xf numFmtId="0" fontId="59" fillId="0" borderId="0" xfId="0" applyFont="1"/>
    <xf numFmtId="0" fontId="4" fillId="0" borderId="0" xfId="0" applyFont="1" applyAlignment="1">
      <alignment horizontal="left" vertical="center"/>
    </xf>
    <xf numFmtId="0" fontId="3" fillId="0" borderId="0" xfId="0" applyFont="1" applyAlignment="1">
      <alignment horizontal="left" vertical="center"/>
    </xf>
    <xf numFmtId="0" fontId="4" fillId="5" borderId="0" xfId="0" applyFont="1" applyFill="1"/>
    <xf numFmtId="0" fontId="40" fillId="0" borderId="0" xfId="0" applyFont="1" applyAlignment="1">
      <alignment horizontal="left" vertical="center"/>
    </xf>
    <xf numFmtId="0" fontId="70" fillId="5" borderId="0" xfId="0" applyFont="1" applyFill="1" applyAlignment="1">
      <alignment horizontal="left" vertical="top"/>
    </xf>
    <xf numFmtId="0" fontId="43" fillId="0" borderId="0" xfId="0" applyFont="1" applyAlignment="1">
      <alignment horizontal="left" vertical="center" wrapText="1"/>
    </xf>
    <xf numFmtId="0" fontId="55" fillId="27" borderId="87" xfId="0" applyFont="1" applyFill="1" applyBorder="1" applyAlignment="1">
      <alignment horizontal="center" vertical="center" wrapText="1"/>
    </xf>
    <xf numFmtId="0" fontId="55" fillId="27" borderId="18" xfId="0" applyFont="1" applyFill="1" applyBorder="1" applyAlignment="1">
      <alignment horizontal="center" vertical="center" wrapText="1"/>
    </xf>
    <xf numFmtId="0" fontId="55" fillId="27" borderId="88" xfId="0" applyFont="1" applyFill="1" applyBorder="1" applyAlignment="1">
      <alignment horizontal="center" vertical="center" wrapText="1"/>
    </xf>
    <xf numFmtId="1" fontId="8" fillId="27" borderId="84" xfId="0" applyNumberFormat="1" applyFont="1" applyFill="1" applyBorder="1" applyAlignment="1">
      <alignment horizontal="right" vertical="center"/>
    </xf>
    <xf numFmtId="1" fontId="8" fillId="27" borderId="83" xfId="0" applyNumberFormat="1" applyFont="1" applyFill="1" applyBorder="1" applyAlignment="1">
      <alignment horizontal="right" vertical="center"/>
    </xf>
    <xf numFmtId="2" fontId="19" fillId="29" borderId="0" xfId="0" applyNumberFormat="1" applyFont="1" applyFill="1" applyAlignment="1">
      <alignment horizontal="center" vertical="center" wrapText="1"/>
    </xf>
    <xf numFmtId="0" fontId="44" fillId="24" borderId="0" xfId="0" applyFont="1" applyFill="1" applyAlignment="1">
      <alignment horizontal="center" vertical="center" wrapText="1"/>
    </xf>
    <xf numFmtId="0" fontId="9" fillId="25" borderId="84" xfId="0" applyFont="1" applyFill="1" applyBorder="1" applyAlignment="1">
      <alignment horizontal="center" vertical="center"/>
    </xf>
    <xf numFmtId="0" fontId="9" fillId="25" borderId="85" xfId="0" applyFont="1" applyFill="1" applyBorder="1" applyAlignment="1">
      <alignment horizontal="center" vertical="center"/>
    </xf>
    <xf numFmtId="14" fontId="48" fillId="26" borderId="84" xfId="0" applyNumberFormat="1" applyFont="1" applyFill="1" applyBorder="1" applyAlignment="1" applyProtection="1">
      <alignment horizontal="center" vertical="center"/>
      <protection locked="0"/>
    </xf>
    <xf numFmtId="14" fontId="48" fillId="26" borderId="85" xfId="0" applyNumberFormat="1" applyFont="1" applyFill="1" applyBorder="1" applyAlignment="1" applyProtection="1">
      <alignment horizontal="center" vertical="center"/>
      <protection locked="0"/>
    </xf>
    <xf numFmtId="0" fontId="9" fillId="25" borderId="84" xfId="0" applyFont="1" applyFill="1" applyBorder="1" applyAlignment="1">
      <alignment horizontal="center" vertical="center" wrapText="1"/>
    </xf>
    <xf numFmtId="0" fontId="9" fillId="25" borderId="85" xfId="0" applyFont="1" applyFill="1" applyBorder="1" applyAlignment="1">
      <alignment horizontal="center" vertical="center" wrapText="1"/>
    </xf>
    <xf numFmtId="2" fontId="54" fillId="0" borderId="0" xfId="0" applyNumberFormat="1" applyFont="1" applyAlignment="1">
      <alignment horizontal="right" vertical="center" indent="1"/>
    </xf>
    <xf numFmtId="0" fontId="2" fillId="3" borderId="0" xfId="0" applyFont="1" applyFill="1" applyAlignment="1">
      <alignment horizontal="center" vertical="center" wrapText="1"/>
    </xf>
    <xf numFmtId="0" fontId="4" fillId="0" borderId="0" xfId="0" applyFont="1" applyAlignment="1">
      <alignment horizontal="right" vertical="center" wrapText="1"/>
    </xf>
    <xf numFmtId="0" fontId="43" fillId="0" borderId="0" xfId="0" applyFont="1" applyAlignment="1">
      <alignment horizontal="left" vertical="center" wrapText="1"/>
    </xf>
    <xf numFmtId="0" fontId="44" fillId="24" borderId="0" xfId="0" applyFont="1" applyFill="1" applyAlignment="1">
      <alignment horizontal="center" vertical="center"/>
    </xf>
    <xf numFmtId="14" fontId="48" fillId="26" borderId="86" xfId="0" applyNumberFormat="1" applyFont="1" applyFill="1" applyBorder="1" applyAlignment="1" applyProtection="1">
      <alignment horizontal="center" vertical="center"/>
      <protection locked="0"/>
    </xf>
    <xf numFmtId="14" fontId="51" fillId="0" borderId="0" xfId="0" applyNumberFormat="1" applyFont="1" applyAlignment="1">
      <alignment horizontal="left" vertical="center" indent="3"/>
    </xf>
    <xf numFmtId="0" fontId="4" fillId="0" borderId="0" xfId="0" applyFont="1" applyAlignment="1">
      <alignment horizontal="center" vertical="center" wrapText="1"/>
    </xf>
    <xf numFmtId="0" fontId="9" fillId="0" borderId="3" xfId="0" applyFont="1" applyBorder="1" applyAlignment="1">
      <alignment horizontal="center" vertical="center" wrapText="1"/>
    </xf>
    <xf numFmtId="0" fontId="9" fillId="0" borderId="12" xfId="0" applyFont="1" applyBorder="1" applyAlignment="1">
      <alignment horizontal="center" vertical="center" wrapText="1"/>
    </xf>
    <xf numFmtId="0" fontId="22" fillId="8" borderId="18" xfId="0" applyFont="1" applyFill="1" applyBorder="1" applyAlignment="1">
      <alignment horizontal="center" vertical="center"/>
    </xf>
    <xf numFmtId="0" fontId="22" fillId="8" borderId="0" xfId="0" applyFont="1" applyFill="1" applyAlignment="1">
      <alignment horizontal="center" vertical="center"/>
    </xf>
    <xf numFmtId="0" fontId="22" fillId="8" borderId="19" xfId="0" applyFont="1" applyFill="1" applyBorder="1" applyAlignment="1">
      <alignment horizontal="center" vertical="center"/>
    </xf>
    <xf numFmtId="0" fontId="8" fillId="0" borderId="0" xfId="0" applyFont="1" applyAlignment="1">
      <alignment horizontal="left" wrapText="1"/>
    </xf>
    <xf numFmtId="0" fontId="69" fillId="30" borderId="0" xfId="0" applyFont="1" applyFill="1" applyAlignment="1">
      <alignment horizontal="center" vertical="center" wrapText="1"/>
    </xf>
    <xf numFmtId="0" fontId="6" fillId="6" borderId="0" xfId="0" applyFont="1" applyFill="1" applyAlignment="1">
      <alignment horizontal="center" vertical="center" wrapText="1"/>
    </xf>
    <xf numFmtId="0" fontId="4" fillId="0" borderId="0" xfId="0" applyFont="1" applyAlignment="1">
      <alignment horizontal="left" vertical="center" wrapText="1"/>
    </xf>
    <xf numFmtId="0" fontId="71" fillId="12" borderId="0" xfId="0" applyFont="1" applyFill="1" applyAlignment="1">
      <alignment horizontal="center" vertical="center" wrapText="1"/>
    </xf>
    <xf numFmtId="0" fontId="19" fillId="0" borderId="0" xfId="0" applyFont="1" applyAlignment="1">
      <alignment horizontal="left" vertical="top" wrapText="1"/>
    </xf>
    <xf numFmtId="0" fontId="68" fillId="0" borderId="0" xfId="0" applyFont="1" applyAlignment="1">
      <alignment horizontal="left" vertical="top" wrapText="1"/>
    </xf>
    <xf numFmtId="0" fontId="4" fillId="0" borderId="0" xfId="0" applyFont="1" applyAlignment="1">
      <alignment horizontal="left" vertical="top" wrapText="1"/>
    </xf>
    <xf numFmtId="0" fontId="9" fillId="22" borderId="21" xfId="0" applyFont="1" applyFill="1" applyBorder="1" applyAlignment="1">
      <alignment horizontal="center" vertical="center" wrapText="1"/>
    </xf>
    <xf numFmtId="0" fontId="9" fillId="22" borderId="81" xfId="0" applyFont="1" applyFill="1" applyBorder="1" applyAlignment="1">
      <alignment horizontal="center" vertical="center" wrapText="1"/>
    </xf>
    <xf numFmtId="0" fontId="61" fillId="0" borderId="0" xfId="0" applyFont="1" applyAlignment="1">
      <alignment horizontal="left" vertical="center" wrapText="1"/>
    </xf>
    <xf numFmtId="0" fontId="40" fillId="0" borderId="0" xfId="0" applyFont="1" applyAlignment="1">
      <alignment horizontal="left" vertical="center" wrapText="1"/>
    </xf>
    <xf numFmtId="2" fontId="72" fillId="5" borderId="0" xfId="0" applyNumberFormat="1" applyFont="1" applyFill="1" applyAlignment="1">
      <alignment horizontal="center" vertical="center"/>
    </xf>
    <xf numFmtId="14" fontId="19" fillId="0" borderId="0" xfId="0" applyNumberFormat="1" applyFont="1" applyAlignment="1">
      <alignment horizontal="center" vertical="center" wrapText="1"/>
    </xf>
    <xf numFmtId="0" fontId="73" fillId="0" borderId="0" xfId="0" applyFont="1" applyAlignment="1">
      <alignment vertical="center"/>
    </xf>
    <xf numFmtId="0" fontId="74" fillId="0" borderId="0" xfId="0" applyFont="1" applyAlignment="1">
      <alignment horizontal="center" vertical="center"/>
    </xf>
    <xf numFmtId="0" fontId="7" fillId="0" borderId="0" xfId="0" applyFont="1" applyAlignment="1">
      <alignment horizontal="center" vertical="center" wrapText="1"/>
    </xf>
    <xf numFmtId="14" fontId="75" fillId="0" borderId="0" xfId="0" applyNumberFormat="1" applyFont="1" applyAlignment="1">
      <alignment horizontal="center" vertical="center"/>
    </xf>
  </cellXfs>
  <cellStyles count="4">
    <cellStyle name="Date" xfId="3" xr:uid="{F84E8BC2-ABBD-46D8-B69B-7BB9A7DF1EE2}"/>
    <cellStyle name="Milliers" xfId="1" builtinId="3"/>
    <cellStyle name="Milliers [0]" xfId="2" builtinId="6"/>
    <cellStyle name="Normal" xfId="0" builtinId="0"/>
  </cellStyles>
  <dxfs count="6">
    <dxf>
      <font>
        <b/>
        <i/>
      </font>
    </dxf>
    <dxf>
      <font>
        <b/>
        <i val="0"/>
      </font>
    </dxf>
    <dxf>
      <font>
        <b/>
        <i val="0"/>
        <color rgb="FFC00000"/>
      </font>
    </dxf>
    <dxf>
      <font>
        <b/>
        <i val="0"/>
        <color rgb="FFC00000"/>
      </font>
    </dxf>
    <dxf>
      <font>
        <b/>
        <i val="0"/>
        <color rgb="FFC00000"/>
      </font>
    </dxf>
    <dxf>
      <font>
        <b/>
        <i val="0"/>
        <color rgb="FFC0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1F548B60-9898-46BA-BDD3-E8441075B598}" type="doc">
      <dgm:prSet loTypeId="urn:microsoft.com/office/officeart/2005/8/layout/hList9" loCatId="list" qsTypeId="urn:microsoft.com/office/officeart/2005/8/quickstyle/simple1" qsCatId="simple" csTypeId="urn:microsoft.com/office/officeart/2005/8/colors/accent1_2" csCatId="accent1" phldr="1"/>
      <dgm:spPr/>
      <dgm:t>
        <a:bodyPr/>
        <a:lstStyle/>
        <a:p>
          <a:endParaRPr lang="fr-FR"/>
        </a:p>
      </dgm:t>
    </dgm:pt>
    <dgm:pt modelId="{2D7A0035-392E-44E3-AEDE-4A0AB3681CBF}">
      <dgm:prSet phldrT="[Texte]"/>
      <dgm:spPr>
        <a:solidFill>
          <a:schemeClr val="accent5">
            <a:lumMod val="75000"/>
          </a:schemeClr>
        </a:solidFill>
      </dgm:spPr>
      <dgm:t>
        <a:bodyPr/>
        <a:lstStyle/>
        <a:p>
          <a:r>
            <a:rPr lang="fr-FR">
              <a:latin typeface="Tahoma" panose="020B0604030504040204" pitchFamily="34" charset="0"/>
              <a:ea typeface="Tahoma" panose="020B0604030504040204" pitchFamily="34" charset="0"/>
              <a:cs typeface="Tahoma" panose="020B0604030504040204" pitchFamily="34" charset="0"/>
            </a:rPr>
            <a:t>Durée du stage</a:t>
          </a:r>
        </a:p>
      </dgm:t>
    </dgm:pt>
    <dgm:pt modelId="{B06B0548-DB74-45E6-8626-728ABCE0FC33}" type="parTrans" cxnId="{D9746F34-7071-45DF-AAC1-894B7A94C267}">
      <dgm:prSet/>
      <dgm:spPr/>
      <dgm:t>
        <a:bodyPr/>
        <a:lstStyle/>
        <a:p>
          <a:endParaRPr lang="fr-FR"/>
        </a:p>
      </dgm:t>
    </dgm:pt>
    <dgm:pt modelId="{9320BED0-BC88-4D13-9F8D-8243EC6457BA}" type="sibTrans" cxnId="{D9746F34-7071-45DF-AAC1-894B7A94C267}">
      <dgm:prSet/>
      <dgm:spPr/>
      <dgm:t>
        <a:bodyPr/>
        <a:lstStyle/>
        <a:p>
          <a:endParaRPr lang="fr-FR"/>
        </a:p>
      </dgm:t>
    </dgm:pt>
    <dgm:pt modelId="{6E6D29B2-8835-4CFB-B1E3-D6A203AA400B}">
      <dgm:prSet phldrT="[Texte]" custT="1"/>
      <dgm:spPr>
        <a:solidFill>
          <a:schemeClr val="accent5">
            <a:lumMod val="40000"/>
            <a:lumOff val="60000"/>
          </a:schemeClr>
        </a:solidFill>
      </dgm:spPr>
      <dgm:t>
        <a:bodyPr lIns="0" tIns="0" rIns="0" bIns="0" anchor="ctr" anchorCtr="1"/>
        <a:lstStyle/>
        <a:p>
          <a:pPr algn="l"/>
          <a:r>
            <a:rPr lang="fr-FR" sz="1000">
              <a:solidFill>
                <a:schemeClr val="dk1">
                  <a:hueOff val="0"/>
                  <a:satOff val="0"/>
                  <a:lumOff val="0"/>
                </a:schemeClr>
              </a:solidFill>
              <a:latin typeface="Tahoma" panose="020B0604030504040204" pitchFamily="34" charset="0"/>
              <a:ea typeface="Tahoma" panose="020B0604030504040204" pitchFamily="34" charset="0"/>
              <a:cs typeface="Tahoma" panose="020B0604030504040204" pitchFamily="34" charset="0"/>
            </a:rPr>
            <a:t>Durée théorique du stage = </a:t>
          </a:r>
          <a:r>
            <a:rPr lang="fr-FR" sz="1000" b="1">
              <a:solidFill>
                <a:schemeClr val="dk1">
                  <a:hueOff val="0"/>
                  <a:satOff val="0"/>
                  <a:lumOff val="0"/>
                </a:schemeClr>
              </a:solidFill>
              <a:latin typeface="Tahoma" panose="020B0604030504040204" pitchFamily="34" charset="0"/>
              <a:ea typeface="Tahoma" panose="020B0604030504040204" pitchFamily="34" charset="0"/>
              <a:cs typeface="Tahoma" panose="020B0604030504040204" pitchFamily="34" charset="0"/>
            </a:rPr>
            <a:t>1 an</a:t>
          </a:r>
          <a:br>
            <a:rPr lang="fr-FR" sz="1000" b="1">
              <a:solidFill>
                <a:schemeClr val="dk1">
                  <a:hueOff val="0"/>
                  <a:satOff val="0"/>
                  <a:lumOff val="0"/>
                </a:schemeClr>
              </a:solidFill>
              <a:latin typeface="Tahoma" panose="020B0604030504040204" pitchFamily="34" charset="0"/>
              <a:ea typeface="Tahoma" panose="020B0604030504040204" pitchFamily="34" charset="0"/>
              <a:cs typeface="Tahoma" panose="020B0604030504040204" pitchFamily="34" charset="0"/>
            </a:rPr>
          </a:br>
          <a:endParaRPr lang="fr-FR" sz="1000" b="1">
            <a:solidFill>
              <a:schemeClr val="dk1">
                <a:hueOff val="0"/>
                <a:satOff val="0"/>
                <a:lumOff val="0"/>
              </a:schemeClr>
            </a:solidFill>
            <a:latin typeface="Tahoma" panose="020B0604030504040204" pitchFamily="34" charset="0"/>
            <a:ea typeface="Tahoma" panose="020B0604030504040204" pitchFamily="34" charset="0"/>
            <a:cs typeface="Tahoma" panose="020B0604030504040204" pitchFamily="34" charset="0"/>
          </a:endParaRPr>
        </a:p>
        <a:p>
          <a:pPr algn="l"/>
          <a:r>
            <a:rPr lang="fr-FR" sz="900">
              <a:solidFill>
                <a:schemeClr val="dk1">
                  <a:hueOff val="0"/>
                  <a:satOff val="0"/>
                  <a:lumOff val="0"/>
                </a:schemeClr>
              </a:solidFill>
              <a:latin typeface="Tahoma" panose="020B0604030504040204" pitchFamily="34" charset="0"/>
              <a:ea typeface="Tahoma" panose="020B0604030504040204" pitchFamily="34" charset="0"/>
              <a:cs typeface="Tahoma" panose="020B0604030504040204" pitchFamily="34" charset="0"/>
            </a:rPr>
            <a:t>soit </a:t>
          </a:r>
          <a:r>
            <a:rPr lang="fr-FR" sz="900" b="1">
              <a:solidFill>
                <a:schemeClr val="dk1">
                  <a:hueOff val="0"/>
                  <a:satOff val="0"/>
                  <a:lumOff val="0"/>
                </a:schemeClr>
              </a:solidFill>
              <a:latin typeface="Tahoma" panose="020B0604030504040204" pitchFamily="34" charset="0"/>
              <a:ea typeface="Tahoma" panose="020B0604030504040204" pitchFamily="34" charset="0"/>
              <a:cs typeface="Tahoma" panose="020B0604030504040204" pitchFamily="34" charset="0"/>
            </a:rPr>
            <a:t>360 jours en équivalent temps plein</a:t>
          </a:r>
        </a:p>
        <a:p>
          <a:pPr algn="l"/>
          <a:r>
            <a:rPr lang="fr-FR" sz="900">
              <a:solidFill>
                <a:schemeClr val="dk1">
                  <a:hueOff val="0"/>
                  <a:satOff val="0"/>
                  <a:lumOff val="0"/>
                </a:schemeClr>
              </a:solidFill>
              <a:latin typeface="Tahoma" panose="020B0604030504040204" pitchFamily="34" charset="0"/>
              <a:ea typeface="Tahoma" panose="020B0604030504040204" pitchFamily="34" charset="0"/>
              <a:cs typeface="Tahoma" panose="020B0604030504040204" pitchFamily="34" charset="0"/>
            </a:rPr>
            <a:t>(12 mois x 30 jours / </a:t>
          </a:r>
          <a:r>
            <a:rPr lang="fr-FR" sz="900" i="1">
              <a:solidFill>
                <a:schemeClr val="dk1">
                  <a:hueOff val="0"/>
                  <a:satOff val="0"/>
                  <a:lumOff val="0"/>
                </a:schemeClr>
              </a:solidFill>
              <a:latin typeface="Tahoma" panose="020B0604030504040204" pitchFamily="34" charset="0"/>
              <a:ea typeface="Tahoma" panose="020B0604030504040204" pitchFamily="34" charset="0"/>
              <a:cs typeface="Tahoma" panose="020B0604030504040204" pitchFamily="34" charset="0"/>
            </a:rPr>
            <a:t>1 mois = 30 jours</a:t>
          </a:r>
          <a:r>
            <a:rPr lang="fr-FR" sz="900">
              <a:solidFill>
                <a:schemeClr val="dk1">
                  <a:hueOff val="0"/>
                  <a:satOff val="0"/>
                  <a:lumOff val="0"/>
                </a:schemeClr>
              </a:solidFill>
              <a:latin typeface="Tahoma" panose="020B0604030504040204" pitchFamily="34" charset="0"/>
              <a:ea typeface="Tahoma" panose="020B0604030504040204" pitchFamily="34" charset="0"/>
              <a:cs typeface="Tahoma" panose="020B0604030504040204" pitchFamily="34" charset="0"/>
            </a:rPr>
            <a:t>)</a:t>
          </a:r>
        </a:p>
      </dgm:t>
    </dgm:pt>
    <dgm:pt modelId="{7C90C895-8D94-4313-9C0A-59813835179F}" type="parTrans" cxnId="{F916EAFF-1618-47CB-9862-D652DAAFE113}">
      <dgm:prSet/>
      <dgm:spPr/>
      <dgm:t>
        <a:bodyPr/>
        <a:lstStyle/>
        <a:p>
          <a:endParaRPr lang="fr-FR"/>
        </a:p>
      </dgm:t>
    </dgm:pt>
    <dgm:pt modelId="{9E13D85D-FB7D-4387-9922-4FC88EDC5F73}" type="sibTrans" cxnId="{F916EAFF-1618-47CB-9862-D652DAAFE113}">
      <dgm:prSet/>
      <dgm:spPr/>
      <dgm:t>
        <a:bodyPr/>
        <a:lstStyle/>
        <a:p>
          <a:endParaRPr lang="fr-FR"/>
        </a:p>
      </dgm:t>
    </dgm:pt>
    <dgm:pt modelId="{C4472682-C07B-4EE7-B7BA-338E3AB3C4B8}">
      <dgm:prSet phldrT="[Texte]" custT="1"/>
      <dgm:spPr>
        <a:solidFill>
          <a:schemeClr val="accent5">
            <a:lumMod val="40000"/>
            <a:lumOff val="60000"/>
          </a:schemeClr>
        </a:solidFill>
      </dgm:spPr>
      <dgm:t>
        <a:bodyPr/>
        <a:lstStyle/>
        <a:p>
          <a:pPr algn="l"/>
          <a:r>
            <a:rPr lang="fr-FR" sz="900">
              <a:solidFill>
                <a:schemeClr val="accent1">
                  <a:lumMod val="75000"/>
                </a:schemeClr>
              </a:solidFill>
              <a:latin typeface="Tahoma" panose="020B0604030504040204" pitchFamily="34" charset="0"/>
              <a:ea typeface="Tahoma" panose="020B0604030504040204" pitchFamily="34" charset="0"/>
              <a:cs typeface="Tahoma" panose="020B0604030504040204" pitchFamily="34" charset="0"/>
            </a:rPr>
            <a:t>Exception pour les agents nommés suite à promotion interne en catégories A et B :</a:t>
          </a:r>
          <a:br>
            <a:rPr lang="fr-FR" sz="900">
              <a:solidFill>
                <a:schemeClr val="accent1">
                  <a:lumMod val="75000"/>
                </a:schemeClr>
              </a:solidFill>
              <a:latin typeface="Tahoma" panose="020B0604030504040204" pitchFamily="34" charset="0"/>
              <a:ea typeface="Tahoma" panose="020B0604030504040204" pitchFamily="34" charset="0"/>
              <a:cs typeface="Tahoma" panose="020B0604030504040204" pitchFamily="34" charset="0"/>
            </a:rPr>
          </a:br>
          <a:r>
            <a:rPr lang="fr-FR" sz="900">
              <a:latin typeface="Tahoma" panose="020B0604030504040204" pitchFamily="34" charset="0"/>
              <a:ea typeface="Tahoma" panose="020B0604030504040204" pitchFamily="34" charset="0"/>
              <a:cs typeface="Tahoma" panose="020B0604030504040204" pitchFamily="34" charset="0"/>
            </a:rPr>
            <a:t>Durée théorique du stage = </a:t>
          </a:r>
          <a:r>
            <a:rPr lang="fr-FR" sz="900" b="1">
              <a:latin typeface="Tahoma" panose="020B0604030504040204" pitchFamily="34" charset="0"/>
              <a:ea typeface="Tahoma" panose="020B0604030504040204" pitchFamily="34" charset="0"/>
              <a:cs typeface="Tahoma" panose="020B0604030504040204" pitchFamily="34" charset="0"/>
            </a:rPr>
            <a:t>6 mois</a:t>
          </a:r>
          <a:r>
            <a:rPr lang="fr-FR" sz="900">
              <a:latin typeface="Tahoma" panose="020B0604030504040204" pitchFamily="34" charset="0"/>
              <a:ea typeface="Tahoma" panose="020B0604030504040204" pitchFamily="34" charset="0"/>
              <a:cs typeface="Tahoma" panose="020B0604030504040204" pitchFamily="34" charset="0"/>
            </a:rPr>
            <a:t> </a:t>
          </a:r>
          <a:r>
            <a:rPr lang="fr-FR" sz="900" i="1">
              <a:latin typeface="Tahoma" panose="020B0604030504040204" pitchFamily="34" charset="0"/>
              <a:ea typeface="Tahoma" panose="020B0604030504040204" pitchFamily="34" charset="0"/>
              <a:cs typeface="Tahoma" panose="020B0604030504040204" pitchFamily="34" charset="0"/>
            </a:rPr>
            <a:t>(sauf statut particulier)</a:t>
          </a:r>
        </a:p>
        <a:p>
          <a:pPr algn="l"/>
          <a:r>
            <a:rPr lang="fr-FR" sz="900">
              <a:latin typeface="Tahoma" panose="020B0604030504040204" pitchFamily="34" charset="0"/>
              <a:ea typeface="Tahoma" panose="020B0604030504040204" pitchFamily="34" charset="0"/>
              <a:cs typeface="Tahoma" panose="020B0604030504040204" pitchFamily="34" charset="0"/>
            </a:rPr>
            <a:t>soit </a:t>
          </a:r>
          <a:r>
            <a:rPr lang="fr-FR" sz="900" b="1">
              <a:latin typeface="Tahoma" panose="020B0604030504040204" pitchFamily="34" charset="0"/>
              <a:ea typeface="Tahoma" panose="020B0604030504040204" pitchFamily="34" charset="0"/>
              <a:cs typeface="Tahoma" panose="020B0604030504040204" pitchFamily="34" charset="0"/>
            </a:rPr>
            <a:t>180 jours en équivalent temps plein </a:t>
          </a:r>
          <a:br>
            <a:rPr lang="fr-FR" sz="900">
              <a:latin typeface="Tahoma" panose="020B0604030504040204" pitchFamily="34" charset="0"/>
              <a:ea typeface="Tahoma" panose="020B0604030504040204" pitchFamily="34" charset="0"/>
              <a:cs typeface="Tahoma" panose="020B0604030504040204" pitchFamily="34" charset="0"/>
            </a:rPr>
          </a:br>
          <a:r>
            <a:rPr lang="fr-FR" sz="900">
              <a:latin typeface="Tahoma" panose="020B0604030504040204" pitchFamily="34" charset="0"/>
              <a:ea typeface="Tahoma" panose="020B0604030504040204" pitchFamily="34" charset="0"/>
              <a:cs typeface="Tahoma" panose="020B0604030504040204" pitchFamily="34" charset="0"/>
            </a:rPr>
            <a:t>(6 mois x 30 jours / </a:t>
          </a:r>
          <a:r>
            <a:rPr lang="fr-FR" sz="900" i="1">
              <a:latin typeface="Tahoma" panose="020B0604030504040204" pitchFamily="34" charset="0"/>
              <a:ea typeface="Tahoma" panose="020B0604030504040204" pitchFamily="34" charset="0"/>
              <a:cs typeface="Tahoma" panose="020B0604030504040204" pitchFamily="34" charset="0"/>
            </a:rPr>
            <a:t>1 mois = 30 jours</a:t>
          </a:r>
          <a:r>
            <a:rPr lang="fr-FR" sz="900">
              <a:latin typeface="Tahoma" panose="020B0604030504040204" pitchFamily="34" charset="0"/>
              <a:ea typeface="Tahoma" panose="020B0604030504040204" pitchFamily="34" charset="0"/>
              <a:cs typeface="Tahoma" panose="020B0604030504040204" pitchFamily="34" charset="0"/>
            </a:rPr>
            <a:t>)</a:t>
          </a:r>
        </a:p>
      </dgm:t>
    </dgm:pt>
    <dgm:pt modelId="{52E40DBE-7046-424F-80AA-71B5A678E55A}" type="parTrans" cxnId="{88FBE95F-77A3-461A-86EA-8DDD75FE11F4}">
      <dgm:prSet/>
      <dgm:spPr/>
      <dgm:t>
        <a:bodyPr/>
        <a:lstStyle/>
        <a:p>
          <a:endParaRPr lang="fr-FR"/>
        </a:p>
      </dgm:t>
    </dgm:pt>
    <dgm:pt modelId="{892F7D6D-042D-45D9-BC35-ECFD9F94A475}" type="sibTrans" cxnId="{88FBE95F-77A3-461A-86EA-8DDD75FE11F4}">
      <dgm:prSet/>
      <dgm:spPr/>
      <dgm:t>
        <a:bodyPr/>
        <a:lstStyle/>
        <a:p>
          <a:endParaRPr lang="fr-FR"/>
        </a:p>
      </dgm:t>
    </dgm:pt>
    <dgm:pt modelId="{30362438-D44C-49DD-9C93-1493F40500B1}">
      <dgm:prSet phldrT="[Texte]"/>
      <dgm:spPr>
        <a:solidFill>
          <a:schemeClr val="bg2">
            <a:lumMod val="75000"/>
          </a:schemeClr>
        </a:solidFill>
      </dgm:spPr>
      <dgm:t>
        <a:bodyPr/>
        <a:lstStyle/>
        <a:p>
          <a:r>
            <a:rPr lang="fr-FR"/>
            <a:t>Incidence du temps </a:t>
          </a:r>
          <a:r>
            <a:rPr lang="fr-FR">
              <a:solidFill>
                <a:schemeClr val="bg1"/>
              </a:solidFill>
            </a:rPr>
            <a:t>partiel</a:t>
          </a:r>
        </a:p>
      </dgm:t>
    </dgm:pt>
    <dgm:pt modelId="{1D547DE8-90B7-4203-B636-BF1C070924A4}" type="parTrans" cxnId="{2B0F7BC5-9BA7-41C8-BD0A-F1CB80D8C8A3}">
      <dgm:prSet/>
      <dgm:spPr/>
      <dgm:t>
        <a:bodyPr/>
        <a:lstStyle/>
        <a:p>
          <a:endParaRPr lang="fr-FR"/>
        </a:p>
      </dgm:t>
    </dgm:pt>
    <dgm:pt modelId="{E4C78475-1C2E-4EB8-B5DE-4945A9776AA8}" type="sibTrans" cxnId="{2B0F7BC5-9BA7-41C8-BD0A-F1CB80D8C8A3}">
      <dgm:prSet/>
      <dgm:spPr/>
      <dgm:t>
        <a:bodyPr/>
        <a:lstStyle/>
        <a:p>
          <a:endParaRPr lang="fr-FR"/>
        </a:p>
      </dgm:t>
    </dgm:pt>
    <dgm:pt modelId="{93BB7430-998F-4D48-B86A-7C223023EBDE}">
      <dgm:prSet phldrT="[Texte]" custT="1"/>
      <dgm:spPr/>
      <dgm:t>
        <a:bodyPr/>
        <a:lstStyle/>
        <a:p>
          <a:pPr algn="ctr"/>
          <a:r>
            <a:rPr lang="fr-FR" sz="1000">
              <a:latin typeface="Tahoma" panose="020B0604030504040204" pitchFamily="34" charset="0"/>
              <a:ea typeface="Tahoma" panose="020B0604030504040204" pitchFamily="34" charset="0"/>
              <a:cs typeface="Tahoma" panose="020B0604030504040204" pitchFamily="34" charset="0"/>
            </a:rPr>
            <a:t>Le temps partiel prolonge la durée du stage.</a:t>
          </a:r>
        </a:p>
        <a:p>
          <a:pPr algn="ctr"/>
          <a:r>
            <a:rPr lang="fr-FR" sz="1000" b="1">
              <a:latin typeface="Tahoma" panose="020B0604030504040204" pitchFamily="34" charset="0"/>
              <a:ea typeface="Tahoma" panose="020B0604030504040204" pitchFamily="34" charset="0"/>
              <a:cs typeface="Tahoma" panose="020B0604030504040204" pitchFamily="34" charset="0"/>
            </a:rPr>
            <a:t>Afin d’effectuer, en équivalent temps plein, la période complète du stage, la date d’effet de la titularisation sera décalée.</a:t>
          </a:r>
        </a:p>
      </dgm:t>
    </dgm:pt>
    <dgm:pt modelId="{9B68AED1-3077-4387-8E57-5A869D6FA7C6}" type="parTrans" cxnId="{158F0337-D2E3-4D46-B58D-3C9BD39568BE}">
      <dgm:prSet/>
      <dgm:spPr/>
      <dgm:t>
        <a:bodyPr/>
        <a:lstStyle/>
        <a:p>
          <a:endParaRPr lang="fr-FR"/>
        </a:p>
      </dgm:t>
    </dgm:pt>
    <dgm:pt modelId="{B66B3A31-C588-4130-9D63-0523B9BD38FF}" type="sibTrans" cxnId="{158F0337-D2E3-4D46-B58D-3C9BD39568BE}">
      <dgm:prSet/>
      <dgm:spPr/>
      <dgm:t>
        <a:bodyPr/>
        <a:lstStyle/>
        <a:p>
          <a:endParaRPr lang="fr-FR"/>
        </a:p>
      </dgm:t>
    </dgm:pt>
    <dgm:pt modelId="{7569C274-105F-4F75-A9D3-192CF3D6A424}" type="pres">
      <dgm:prSet presAssocID="{1F548B60-9898-46BA-BDD3-E8441075B598}" presName="list" presStyleCnt="0">
        <dgm:presLayoutVars>
          <dgm:dir/>
          <dgm:animLvl val="lvl"/>
        </dgm:presLayoutVars>
      </dgm:prSet>
      <dgm:spPr/>
    </dgm:pt>
    <dgm:pt modelId="{E7A0336D-EAB4-4BA1-8512-E0C43010CD4E}" type="pres">
      <dgm:prSet presAssocID="{2D7A0035-392E-44E3-AEDE-4A0AB3681CBF}" presName="posSpace" presStyleCnt="0"/>
      <dgm:spPr/>
    </dgm:pt>
    <dgm:pt modelId="{8E9605A4-1565-4B01-8811-FD58733EDD12}" type="pres">
      <dgm:prSet presAssocID="{2D7A0035-392E-44E3-AEDE-4A0AB3681CBF}" presName="vertFlow" presStyleCnt="0"/>
      <dgm:spPr/>
    </dgm:pt>
    <dgm:pt modelId="{3FCC4159-088E-4038-925D-0E4E3492DC80}" type="pres">
      <dgm:prSet presAssocID="{2D7A0035-392E-44E3-AEDE-4A0AB3681CBF}" presName="topSpace" presStyleCnt="0"/>
      <dgm:spPr/>
    </dgm:pt>
    <dgm:pt modelId="{BC1FCFCD-0E0B-43EA-947E-6988A2689361}" type="pres">
      <dgm:prSet presAssocID="{2D7A0035-392E-44E3-AEDE-4A0AB3681CBF}" presName="firstComp" presStyleCnt="0"/>
      <dgm:spPr/>
    </dgm:pt>
    <dgm:pt modelId="{99EF5A07-C7F0-45B3-ADA9-558B4DCBB44B}" type="pres">
      <dgm:prSet presAssocID="{2D7A0035-392E-44E3-AEDE-4A0AB3681CBF}" presName="firstChild" presStyleLbl="bgAccFollowNode1" presStyleIdx="0" presStyleCnt="3" custScaleX="103263" custScaleY="56538" custLinFactNeighborX="-2910" custLinFactNeighborY="-11921"/>
      <dgm:spPr/>
    </dgm:pt>
    <dgm:pt modelId="{250FB7D8-519E-4472-ACD1-85F85AC3CA7C}" type="pres">
      <dgm:prSet presAssocID="{2D7A0035-392E-44E3-AEDE-4A0AB3681CBF}" presName="firstChildTx" presStyleLbl="bgAccFollowNode1" presStyleIdx="0" presStyleCnt="3">
        <dgm:presLayoutVars>
          <dgm:bulletEnabled val="1"/>
        </dgm:presLayoutVars>
      </dgm:prSet>
      <dgm:spPr/>
    </dgm:pt>
    <dgm:pt modelId="{387F206C-9959-4CB7-BD2E-C8A0D6BA9153}" type="pres">
      <dgm:prSet presAssocID="{C4472682-C07B-4EE7-B7BA-338E3AB3C4B8}" presName="comp" presStyleCnt="0"/>
      <dgm:spPr/>
    </dgm:pt>
    <dgm:pt modelId="{64A46CB1-2AEB-4459-A9C7-CDCDEC42947C}" type="pres">
      <dgm:prSet presAssocID="{C4472682-C07B-4EE7-B7BA-338E3AB3C4B8}" presName="child" presStyleLbl="bgAccFollowNode1" presStyleIdx="1" presStyleCnt="3" custScaleX="140828" custScaleY="54285" custLinFactNeighborX="16049" custLinFactNeighborY="-5565"/>
      <dgm:spPr/>
    </dgm:pt>
    <dgm:pt modelId="{FA152242-3236-48AE-A3AD-5CC98A08514E}" type="pres">
      <dgm:prSet presAssocID="{C4472682-C07B-4EE7-B7BA-338E3AB3C4B8}" presName="childTx" presStyleLbl="bgAccFollowNode1" presStyleIdx="1" presStyleCnt="3">
        <dgm:presLayoutVars>
          <dgm:bulletEnabled val="1"/>
        </dgm:presLayoutVars>
      </dgm:prSet>
      <dgm:spPr/>
    </dgm:pt>
    <dgm:pt modelId="{DA0C80B4-1BDB-44C6-8ECD-6F1750274D14}" type="pres">
      <dgm:prSet presAssocID="{2D7A0035-392E-44E3-AEDE-4A0AB3681CBF}" presName="negSpace" presStyleCnt="0"/>
      <dgm:spPr/>
    </dgm:pt>
    <dgm:pt modelId="{60B36827-D834-4DA5-8A21-69BB00C43A57}" type="pres">
      <dgm:prSet presAssocID="{2D7A0035-392E-44E3-AEDE-4A0AB3681CBF}" presName="circle" presStyleLbl="node1" presStyleIdx="0" presStyleCnt="2" custScaleX="78000" custScaleY="75075" custLinFactNeighborX="-45813" custLinFactNeighborY="30"/>
      <dgm:spPr/>
    </dgm:pt>
    <dgm:pt modelId="{DA95935F-8315-4B94-A019-A38C1F652C03}" type="pres">
      <dgm:prSet presAssocID="{9320BED0-BC88-4D13-9F8D-8243EC6457BA}" presName="transSpace" presStyleCnt="0"/>
      <dgm:spPr/>
    </dgm:pt>
    <dgm:pt modelId="{C0300AC4-3D06-4510-91DB-46E230FD4BD7}" type="pres">
      <dgm:prSet presAssocID="{30362438-D44C-49DD-9C93-1493F40500B1}" presName="posSpace" presStyleCnt="0"/>
      <dgm:spPr/>
    </dgm:pt>
    <dgm:pt modelId="{1C2B48FE-1E7E-4BC7-B463-8FD76EB3ADC9}" type="pres">
      <dgm:prSet presAssocID="{30362438-D44C-49DD-9C93-1493F40500B1}" presName="vertFlow" presStyleCnt="0"/>
      <dgm:spPr/>
    </dgm:pt>
    <dgm:pt modelId="{79E45158-779E-4EFC-8021-5ED451B9B845}" type="pres">
      <dgm:prSet presAssocID="{30362438-D44C-49DD-9C93-1493F40500B1}" presName="topSpace" presStyleCnt="0"/>
      <dgm:spPr/>
    </dgm:pt>
    <dgm:pt modelId="{9A636073-C51D-473A-BC89-F51E31D408D5}" type="pres">
      <dgm:prSet presAssocID="{30362438-D44C-49DD-9C93-1493F40500B1}" presName="firstComp" presStyleCnt="0"/>
      <dgm:spPr/>
    </dgm:pt>
    <dgm:pt modelId="{BA6D0CFC-6090-46E2-97F7-BEF2820CCB05}" type="pres">
      <dgm:prSet presAssocID="{30362438-D44C-49DD-9C93-1493F40500B1}" presName="firstChild" presStyleLbl="bgAccFollowNode1" presStyleIdx="2" presStyleCnt="3" custScaleX="113356" custScaleY="65749" custLinFactNeighborX="-1596" custLinFactNeighborY="25145"/>
      <dgm:spPr/>
    </dgm:pt>
    <dgm:pt modelId="{24DBE3A5-7237-4C03-BEDA-10A7B1AA2CF9}" type="pres">
      <dgm:prSet presAssocID="{30362438-D44C-49DD-9C93-1493F40500B1}" presName="firstChildTx" presStyleLbl="bgAccFollowNode1" presStyleIdx="2" presStyleCnt="3">
        <dgm:presLayoutVars>
          <dgm:bulletEnabled val="1"/>
        </dgm:presLayoutVars>
      </dgm:prSet>
      <dgm:spPr/>
    </dgm:pt>
    <dgm:pt modelId="{156AB460-D5CB-4429-8D02-DBB001EC99B8}" type="pres">
      <dgm:prSet presAssocID="{30362438-D44C-49DD-9C93-1493F40500B1}" presName="negSpace" presStyleCnt="0"/>
      <dgm:spPr/>
    </dgm:pt>
    <dgm:pt modelId="{359E07C8-47B8-4861-BD30-8AA53D76767C}" type="pres">
      <dgm:prSet presAssocID="{30362438-D44C-49DD-9C93-1493F40500B1}" presName="circle" presStyleLbl="node1" presStyleIdx="1" presStyleCnt="2" custScaleX="71302" custScaleY="70546" custLinFactNeighborX="1258" custLinFactNeighborY="13708"/>
      <dgm:spPr/>
    </dgm:pt>
  </dgm:ptLst>
  <dgm:cxnLst>
    <dgm:cxn modelId="{A3720812-BC09-4F33-B485-7E6A9405DD77}" type="presOf" srcId="{1F548B60-9898-46BA-BDD3-E8441075B598}" destId="{7569C274-105F-4F75-A9D3-192CF3D6A424}" srcOrd="0" destOrd="0" presId="urn:microsoft.com/office/officeart/2005/8/layout/hList9"/>
    <dgm:cxn modelId="{D7C56023-2404-422A-BAE8-AC25726346BA}" type="presOf" srcId="{6E6D29B2-8835-4CFB-B1E3-D6A203AA400B}" destId="{99EF5A07-C7F0-45B3-ADA9-558B4DCBB44B}" srcOrd="0" destOrd="0" presId="urn:microsoft.com/office/officeart/2005/8/layout/hList9"/>
    <dgm:cxn modelId="{D9746F34-7071-45DF-AAC1-894B7A94C267}" srcId="{1F548B60-9898-46BA-BDD3-E8441075B598}" destId="{2D7A0035-392E-44E3-AEDE-4A0AB3681CBF}" srcOrd="0" destOrd="0" parTransId="{B06B0548-DB74-45E6-8626-728ABCE0FC33}" sibTransId="{9320BED0-BC88-4D13-9F8D-8243EC6457BA}"/>
    <dgm:cxn modelId="{158F0337-D2E3-4D46-B58D-3C9BD39568BE}" srcId="{30362438-D44C-49DD-9C93-1493F40500B1}" destId="{93BB7430-998F-4D48-B86A-7C223023EBDE}" srcOrd="0" destOrd="0" parTransId="{9B68AED1-3077-4387-8E57-5A869D6FA7C6}" sibTransId="{B66B3A31-C588-4130-9D63-0523B9BD38FF}"/>
    <dgm:cxn modelId="{88FBE95F-77A3-461A-86EA-8DDD75FE11F4}" srcId="{2D7A0035-392E-44E3-AEDE-4A0AB3681CBF}" destId="{C4472682-C07B-4EE7-B7BA-338E3AB3C4B8}" srcOrd="1" destOrd="0" parTransId="{52E40DBE-7046-424F-80AA-71B5A678E55A}" sibTransId="{892F7D6D-042D-45D9-BC35-ECFD9F94A475}"/>
    <dgm:cxn modelId="{C508F9A0-BBF3-4423-9F38-19C28D1038DC}" type="presOf" srcId="{93BB7430-998F-4D48-B86A-7C223023EBDE}" destId="{24DBE3A5-7237-4C03-BEDA-10A7B1AA2CF9}" srcOrd="1" destOrd="0" presId="urn:microsoft.com/office/officeart/2005/8/layout/hList9"/>
    <dgm:cxn modelId="{FA3A89AD-B705-4C26-A33B-54C72D42F2CA}" type="presOf" srcId="{93BB7430-998F-4D48-B86A-7C223023EBDE}" destId="{BA6D0CFC-6090-46E2-97F7-BEF2820CCB05}" srcOrd="0" destOrd="0" presId="urn:microsoft.com/office/officeart/2005/8/layout/hList9"/>
    <dgm:cxn modelId="{2B0F7BC5-9BA7-41C8-BD0A-F1CB80D8C8A3}" srcId="{1F548B60-9898-46BA-BDD3-E8441075B598}" destId="{30362438-D44C-49DD-9C93-1493F40500B1}" srcOrd="1" destOrd="0" parTransId="{1D547DE8-90B7-4203-B636-BF1C070924A4}" sibTransId="{E4C78475-1C2E-4EB8-B5DE-4945A9776AA8}"/>
    <dgm:cxn modelId="{2E7642CD-A141-4BB7-940B-AB9DF0AAEB08}" type="presOf" srcId="{C4472682-C07B-4EE7-B7BA-338E3AB3C4B8}" destId="{FA152242-3236-48AE-A3AD-5CC98A08514E}" srcOrd="1" destOrd="0" presId="urn:microsoft.com/office/officeart/2005/8/layout/hList9"/>
    <dgm:cxn modelId="{434443CE-DA22-4205-89A7-7B5D1507036B}" type="presOf" srcId="{2D7A0035-392E-44E3-AEDE-4A0AB3681CBF}" destId="{60B36827-D834-4DA5-8A21-69BB00C43A57}" srcOrd="0" destOrd="0" presId="urn:microsoft.com/office/officeart/2005/8/layout/hList9"/>
    <dgm:cxn modelId="{F2C530DB-ED9A-45D0-9055-D7213A648C15}" type="presOf" srcId="{6E6D29B2-8835-4CFB-B1E3-D6A203AA400B}" destId="{250FB7D8-519E-4472-ACD1-85F85AC3CA7C}" srcOrd="1" destOrd="0" presId="urn:microsoft.com/office/officeart/2005/8/layout/hList9"/>
    <dgm:cxn modelId="{4BFD91DC-7EED-4865-8F53-AEB3FEF5C271}" type="presOf" srcId="{30362438-D44C-49DD-9C93-1493F40500B1}" destId="{359E07C8-47B8-4861-BD30-8AA53D76767C}" srcOrd="0" destOrd="0" presId="urn:microsoft.com/office/officeart/2005/8/layout/hList9"/>
    <dgm:cxn modelId="{E14D80E0-A131-490A-A57C-4F0370A229BF}" type="presOf" srcId="{C4472682-C07B-4EE7-B7BA-338E3AB3C4B8}" destId="{64A46CB1-2AEB-4459-A9C7-CDCDEC42947C}" srcOrd="0" destOrd="0" presId="urn:microsoft.com/office/officeart/2005/8/layout/hList9"/>
    <dgm:cxn modelId="{F916EAFF-1618-47CB-9862-D652DAAFE113}" srcId="{2D7A0035-392E-44E3-AEDE-4A0AB3681CBF}" destId="{6E6D29B2-8835-4CFB-B1E3-D6A203AA400B}" srcOrd="0" destOrd="0" parTransId="{7C90C895-8D94-4313-9C0A-59813835179F}" sibTransId="{9E13D85D-FB7D-4387-9922-4FC88EDC5F73}"/>
    <dgm:cxn modelId="{9CAF90D7-CBC6-4548-BE4D-40DF6F069182}" type="presParOf" srcId="{7569C274-105F-4F75-A9D3-192CF3D6A424}" destId="{E7A0336D-EAB4-4BA1-8512-E0C43010CD4E}" srcOrd="0" destOrd="0" presId="urn:microsoft.com/office/officeart/2005/8/layout/hList9"/>
    <dgm:cxn modelId="{358700B4-C471-463D-B5FE-D3CE7E74BF3F}" type="presParOf" srcId="{7569C274-105F-4F75-A9D3-192CF3D6A424}" destId="{8E9605A4-1565-4B01-8811-FD58733EDD12}" srcOrd="1" destOrd="0" presId="urn:microsoft.com/office/officeart/2005/8/layout/hList9"/>
    <dgm:cxn modelId="{E64DC5D9-1F14-49F6-9416-0C58DA70B16B}" type="presParOf" srcId="{8E9605A4-1565-4B01-8811-FD58733EDD12}" destId="{3FCC4159-088E-4038-925D-0E4E3492DC80}" srcOrd="0" destOrd="0" presId="urn:microsoft.com/office/officeart/2005/8/layout/hList9"/>
    <dgm:cxn modelId="{F3604402-8CC4-4CD9-87A5-D93F39D01703}" type="presParOf" srcId="{8E9605A4-1565-4B01-8811-FD58733EDD12}" destId="{BC1FCFCD-0E0B-43EA-947E-6988A2689361}" srcOrd="1" destOrd="0" presId="urn:microsoft.com/office/officeart/2005/8/layout/hList9"/>
    <dgm:cxn modelId="{596654EB-D427-4E34-94B6-628689628DF3}" type="presParOf" srcId="{BC1FCFCD-0E0B-43EA-947E-6988A2689361}" destId="{99EF5A07-C7F0-45B3-ADA9-558B4DCBB44B}" srcOrd="0" destOrd="0" presId="urn:microsoft.com/office/officeart/2005/8/layout/hList9"/>
    <dgm:cxn modelId="{F72FD304-BAD2-4DFB-A8AD-283FB1048ABB}" type="presParOf" srcId="{BC1FCFCD-0E0B-43EA-947E-6988A2689361}" destId="{250FB7D8-519E-4472-ACD1-85F85AC3CA7C}" srcOrd="1" destOrd="0" presId="urn:microsoft.com/office/officeart/2005/8/layout/hList9"/>
    <dgm:cxn modelId="{6ADFED2A-0EAE-4B7D-B651-A6A78569DBC4}" type="presParOf" srcId="{8E9605A4-1565-4B01-8811-FD58733EDD12}" destId="{387F206C-9959-4CB7-BD2E-C8A0D6BA9153}" srcOrd="2" destOrd="0" presId="urn:microsoft.com/office/officeart/2005/8/layout/hList9"/>
    <dgm:cxn modelId="{851751C6-4CC3-405C-85FA-4B319F1E1BA7}" type="presParOf" srcId="{387F206C-9959-4CB7-BD2E-C8A0D6BA9153}" destId="{64A46CB1-2AEB-4459-A9C7-CDCDEC42947C}" srcOrd="0" destOrd="0" presId="urn:microsoft.com/office/officeart/2005/8/layout/hList9"/>
    <dgm:cxn modelId="{283C260F-320B-430F-8FF9-6452450917DF}" type="presParOf" srcId="{387F206C-9959-4CB7-BD2E-C8A0D6BA9153}" destId="{FA152242-3236-48AE-A3AD-5CC98A08514E}" srcOrd="1" destOrd="0" presId="urn:microsoft.com/office/officeart/2005/8/layout/hList9"/>
    <dgm:cxn modelId="{17E016A2-B238-465C-BF9E-B73D99E95FCC}" type="presParOf" srcId="{7569C274-105F-4F75-A9D3-192CF3D6A424}" destId="{DA0C80B4-1BDB-44C6-8ECD-6F1750274D14}" srcOrd="2" destOrd="0" presId="urn:microsoft.com/office/officeart/2005/8/layout/hList9"/>
    <dgm:cxn modelId="{3CBC0DA8-B366-4573-B1B8-88E645B3628C}" type="presParOf" srcId="{7569C274-105F-4F75-A9D3-192CF3D6A424}" destId="{60B36827-D834-4DA5-8A21-69BB00C43A57}" srcOrd="3" destOrd="0" presId="urn:microsoft.com/office/officeart/2005/8/layout/hList9"/>
    <dgm:cxn modelId="{FC017177-AF3A-424B-BA2B-C3FDE9BD5A43}" type="presParOf" srcId="{7569C274-105F-4F75-A9D3-192CF3D6A424}" destId="{DA95935F-8315-4B94-A019-A38C1F652C03}" srcOrd="4" destOrd="0" presId="urn:microsoft.com/office/officeart/2005/8/layout/hList9"/>
    <dgm:cxn modelId="{634EE62C-A439-460F-B24F-6C2EBED96AF9}" type="presParOf" srcId="{7569C274-105F-4F75-A9D3-192CF3D6A424}" destId="{C0300AC4-3D06-4510-91DB-46E230FD4BD7}" srcOrd="5" destOrd="0" presId="urn:microsoft.com/office/officeart/2005/8/layout/hList9"/>
    <dgm:cxn modelId="{3189BA8C-9E68-4B19-8AFB-8F6D49E52959}" type="presParOf" srcId="{7569C274-105F-4F75-A9D3-192CF3D6A424}" destId="{1C2B48FE-1E7E-4BC7-B463-8FD76EB3ADC9}" srcOrd="6" destOrd="0" presId="urn:microsoft.com/office/officeart/2005/8/layout/hList9"/>
    <dgm:cxn modelId="{09C9FE53-1A56-4882-AD20-8A5E004FC2FE}" type="presParOf" srcId="{1C2B48FE-1E7E-4BC7-B463-8FD76EB3ADC9}" destId="{79E45158-779E-4EFC-8021-5ED451B9B845}" srcOrd="0" destOrd="0" presId="urn:microsoft.com/office/officeart/2005/8/layout/hList9"/>
    <dgm:cxn modelId="{0747FEB7-B40A-4C8F-B94B-64803E904D79}" type="presParOf" srcId="{1C2B48FE-1E7E-4BC7-B463-8FD76EB3ADC9}" destId="{9A636073-C51D-473A-BC89-F51E31D408D5}" srcOrd="1" destOrd="0" presId="urn:microsoft.com/office/officeart/2005/8/layout/hList9"/>
    <dgm:cxn modelId="{9EE32D03-7240-4B2D-A26E-8117ADFF3922}" type="presParOf" srcId="{9A636073-C51D-473A-BC89-F51E31D408D5}" destId="{BA6D0CFC-6090-46E2-97F7-BEF2820CCB05}" srcOrd="0" destOrd="0" presId="urn:microsoft.com/office/officeart/2005/8/layout/hList9"/>
    <dgm:cxn modelId="{7F38E1E1-E4FF-4946-A15D-5F4D57701015}" type="presParOf" srcId="{9A636073-C51D-473A-BC89-F51E31D408D5}" destId="{24DBE3A5-7237-4C03-BEDA-10A7B1AA2CF9}" srcOrd="1" destOrd="0" presId="urn:microsoft.com/office/officeart/2005/8/layout/hList9"/>
    <dgm:cxn modelId="{D2F88029-5D24-4379-B0BF-C4954A067964}" type="presParOf" srcId="{7569C274-105F-4F75-A9D3-192CF3D6A424}" destId="{156AB460-D5CB-4429-8D02-DBB001EC99B8}" srcOrd="7" destOrd="0" presId="urn:microsoft.com/office/officeart/2005/8/layout/hList9"/>
    <dgm:cxn modelId="{27BBE231-DB1B-4EE2-AD92-7C55A9992BA7}" type="presParOf" srcId="{7569C274-105F-4F75-A9D3-192CF3D6A424}" destId="{359E07C8-47B8-4861-BD30-8AA53D76767C}" srcOrd="8" destOrd="0" presId="urn:microsoft.com/office/officeart/2005/8/layout/hList9"/>
  </dgm:cxnLst>
  <dgm:bg/>
  <dgm:whole/>
  <dgm:extLst>
    <a:ext uri="http://schemas.microsoft.com/office/drawing/2008/diagram">
      <dsp:dataModelExt xmlns:dsp="http://schemas.microsoft.com/office/drawing/2008/diagram" relId="rId9"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59CD559A-AE75-4B9B-AA51-F2F2DCBAD7FD}" type="doc">
      <dgm:prSet loTypeId="urn:microsoft.com/office/officeart/2005/8/layout/chevron2" loCatId="process" qsTypeId="urn:microsoft.com/office/officeart/2005/8/quickstyle/simple1" qsCatId="simple" csTypeId="urn:microsoft.com/office/officeart/2005/8/colors/accent1_2" csCatId="accent1" phldr="1"/>
      <dgm:spPr/>
      <dgm:t>
        <a:bodyPr/>
        <a:lstStyle/>
        <a:p>
          <a:endParaRPr lang="fr-FR"/>
        </a:p>
      </dgm:t>
    </dgm:pt>
    <dgm:pt modelId="{D6C1D09E-877E-48E2-8ABA-C2774B65A73F}">
      <dgm:prSet phldrT="[Texte]"/>
      <dgm:spPr>
        <a:solidFill>
          <a:schemeClr val="accent5">
            <a:lumMod val="60000"/>
            <a:lumOff val="40000"/>
          </a:schemeClr>
        </a:solidFill>
        <a:ln>
          <a:solidFill>
            <a:schemeClr val="accent5">
              <a:lumMod val="50000"/>
            </a:schemeClr>
          </a:solidFill>
        </a:ln>
      </dgm:spPr>
      <dgm:t>
        <a:bodyPr anchor="b"/>
        <a:lstStyle/>
        <a:p>
          <a:r>
            <a:rPr lang="fr-FR">
              <a:solidFill>
                <a:schemeClr val="accent5">
                  <a:lumMod val="50000"/>
                </a:schemeClr>
              </a:solidFill>
            </a:rPr>
            <a:t>1</a:t>
          </a:r>
        </a:p>
      </dgm:t>
    </dgm:pt>
    <dgm:pt modelId="{280053CB-2381-4E38-BEC0-4D64FA473646}" type="parTrans" cxnId="{66A1D969-6448-4B69-A448-62145F9E6B38}">
      <dgm:prSet/>
      <dgm:spPr/>
      <dgm:t>
        <a:bodyPr/>
        <a:lstStyle/>
        <a:p>
          <a:endParaRPr lang="fr-FR"/>
        </a:p>
      </dgm:t>
    </dgm:pt>
    <dgm:pt modelId="{B03EAD1E-2956-4A04-8994-B18E097B1951}" type="sibTrans" cxnId="{66A1D969-6448-4B69-A448-62145F9E6B38}">
      <dgm:prSet/>
      <dgm:spPr/>
      <dgm:t>
        <a:bodyPr/>
        <a:lstStyle/>
        <a:p>
          <a:endParaRPr lang="fr-FR"/>
        </a:p>
      </dgm:t>
    </dgm:pt>
    <dgm:pt modelId="{302D3542-34D5-4D5C-B1B4-9B2FE281B786}">
      <dgm:prSet phldrT="[Texte]" custT="1"/>
      <dgm:spPr/>
      <dgm:t>
        <a:bodyPr/>
        <a:lstStyle/>
        <a:p>
          <a:pPr>
            <a:buFont typeface="Wingdings" panose="05000000000000000000" pitchFamily="2" charset="2"/>
            <a:buChar char="Ø"/>
          </a:pPr>
          <a:r>
            <a:rPr lang="fr-FR" sz="1000">
              <a:latin typeface="Tahoma" panose="020B0604030504040204" pitchFamily="34" charset="0"/>
              <a:ea typeface="Tahoma" panose="020B0604030504040204" pitchFamily="34" charset="0"/>
              <a:cs typeface="Tahoma" panose="020B0604030504040204" pitchFamily="34" charset="0"/>
            </a:rPr>
            <a:t> Compléter la case de la 1ère ligne "le stage théorique débute le".</a:t>
          </a:r>
        </a:p>
      </dgm:t>
    </dgm:pt>
    <dgm:pt modelId="{5144FDAD-928F-437E-9365-2A465F4BFA92}" type="parTrans" cxnId="{50520BD0-2A1E-4897-9625-4E5E7CA8508D}">
      <dgm:prSet/>
      <dgm:spPr/>
      <dgm:t>
        <a:bodyPr/>
        <a:lstStyle/>
        <a:p>
          <a:endParaRPr lang="fr-FR"/>
        </a:p>
      </dgm:t>
    </dgm:pt>
    <dgm:pt modelId="{0D483A83-EEEB-4B21-A381-5D4D815F855A}" type="sibTrans" cxnId="{50520BD0-2A1E-4897-9625-4E5E7CA8508D}">
      <dgm:prSet/>
      <dgm:spPr/>
      <dgm:t>
        <a:bodyPr/>
        <a:lstStyle/>
        <a:p>
          <a:endParaRPr lang="fr-FR"/>
        </a:p>
      </dgm:t>
    </dgm:pt>
    <dgm:pt modelId="{516F052A-B54A-4F04-89BA-44D3319BB42B}">
      <dgm:prSet phldrT="[Texte]" custT="1"/>
      <dgm:spPr/>
      <dgm:t>
        <a:bodyPr/>
        <a:lstStyle/>
        <a:p>
          <a:pPr>
            <a:buFont typeface="Wingdings" panose="05000000000000000000" pitchFamily="2" charset="2"/>
            <a:buChar char="Ø"/>
          </a:pPr>
          <a:r>
            <a:rPr lang="fr-FR" sz="1000">
              <a:latin typeface="Tahoma" panose="020B0604030504040204" pitchFamily="34" charset="0"/>
              <a:ea typeface="Tahoma" panose="020B0604030504040204" pitchFamily="34" charset="0"/>
              <a:cs typeface="Tahoma" panose="020B0604030504040204" pitchFamily="34" charset="0"/>
            </a:rPr>
            <a:t> Compléter la durée théorique du stage soit : </a:t>
          </a:r>
        </a:p>
      </dgm:t>
    </dgm:pt>
    <dgm:pt modelId="{43A7F664-1172-4263-B4FF-14C30FD09191}" type="parTrans" cxnId="{C70D89BB-B622-4804-BE51-505F566D8EC4}">
      <dgm:prSet/>
      <dgm:spPr/>
      <dgm:t>
        <a:bodyPr/>
        <a:lstStyle/>
        <a:p>
          <a:endParaRPr lang="fr-FR"/>
        </a:p>
      </dgm:t>
    </dgm:pt>
    <dgm:pt modelId="{DA957856-1E94-48DD-B967-47B0FCFDCDE4}" type="sibTrans" cxnId="{C70D89BB-B622-4804-BE51-505F566D8EC4}">
      <dgm:prSet/>
      <dgm:spPr/>
      <dgm:t>
        <a:bodyPr/>
        <a:lstStyle/>
        <a:p>
          <a:endParaRPr lang="fr-FR"/>
        </a:p>
      </dgm:t>
    </dgm:pt>
    <dgm:pt modelId="{6405EBCD-8598-45CD-9BFB-A4B9BD80E360}">
      <dgm:prSet phldrT="[Texte]"/>
      <dgm:spPr>
        <a:solidFill>
          <a:schemeClr val="accent5">
            <a:lumMod val="60000"/>
            <a:lumOff val="40000"/>
          </a:schemeClr>
        </a:solidFill>
        <a:ln>
          <a:solidFill>
            <a:schemeClr val="accent5">
              <a:lumMod val="75000"/>
            </a:schemeClr>
          </a:solidFill>
        </a:ln>
      </dgm:spPr>
      <dgm:t>
        <a:bodyPr/>
        <a:lstStyle/>
        <a:p>
          <a:pPr algn="ctr"/>
          <a:r>
            <a:rPr lang="fr-FR">
              <a:solidFill>
                <a:schemeClr val="accent5">
                  <a:lumMod val="50000"/>
                </a:schemeClr>
              </a:solidFill>
            </a:rPr>
            <a:t>3</a:t>
          </a:r>
        </a:p>
      </dgm:t>
    </dgm:pt>
    <dgm:pt modelId="{0EFA2F53-D5BE-403A-8864-471191682EDE}" type="parTrans" cxnId="{50A7E4B3-7E2B-4E2D-BE7E-D4846C0BADDA}">
      <dgm:prSet/>
      <dgm:spPr/>
      <dgm:t>
        <a:bodyPr/>
        <a:lstStyle/>
        <a:p>
          <a:endParaRPr lang="fr-FR"/>
        </a:p>
      </dgm:t>
    </dgm:pt>
    <dgm:pt modelId="{A6C7E316-A13F-4510-9481-007BEED53A76}" type="sibTrans" cxnId="{50A7E4B3-7E2B-4E2D-BE7E-D4846C0BADDA}">
      <dgm:prSet/>
      <dgm:spPr/>
      <dgm:t>
        <a:bodyPr/>
        <a:lstStyle/>
        <a:p>
          <a:endParaRPr lang="fr-FR"/>
        </a:p>
      </dgm:t>
    </dgm:pt>
    <dgm:pt modelId="{3B0D1869-0C8C-446B-82C8-65AAD561B08A}">
      <dgm:prSet phldrT="[Texte]" custT="1"/>
      <dgm:spPr/>
      <dgm:t>
        <a:bodyPr/>
        <a:lstStyle/>
        <a:p>
          <a:pPr>
            <a:buFont typeface="Wingdings" panose="05000000000000000000" pitchFamily="2" charset="2"/>
            <a:buChar char="Ø"/>
          </a:pPr>
          <a:r>
            <a:rPr lang="fr-FR" sz="1000">
              <a:latin typeface="Tahoma" panose="020B0604030504040204" pitchFamily="34" charset="0"/>
              <a:ea typeface="Tahoma" panose="020B0604030504040204" pitchFamily="34" charset="0"/>
              <a:cs typeface="Tahoma" panose="020B0604030504040204" pitchFamily="34" charset="0"/>
            </a:rPr>
            <a:t> Découper le stage théorique, selon les périodes et le taux d'activité, en indiquant :</a:t>
          </a:r>
        </a:p>
      </dgm:t>
    </dgm:pt>
    <dgm:pt modelId="{40BD0CED-8522-48E3-9251-382E35481F1A}" type="parTrans" cxnId="{25168CCB-EE7C-4DE0-8814-60EFC22B2F7E}">
      <dgm:prSet/>
      <dgm:spPr/>
      <dgm:t>
        <a:bodyPr/>
        <a:lstStyle/>
        <a:p>
          <a:endParaRPr lang="fr-FR"/>
        </a:p>
      </dgm:t>
    </dgm:pt>
    <dgm:pt modelId="{14122696-23CF-41C7-89DB-1740C42B4478}" type="sibTrans" cxnId="{25168CCB-EE7C-4DE0-8814-60EFC22B2F7E}">
      <dgm:prSet/>
      <dgm:spPr/>
      <dgm:t>
        <a:bodyPr/>
        <a:lstStyle/>
        <a:p>
          <a:endParaRPr lang="fr-FR"/>
        </a:p>
      </dgm:t>
    </dgm:pt>
    <dgm:pt modelId="{7F5B6EB3-CC0E-4F89-89A5-1E537672D3D5}">
      <dgm:prSet phldrT="[Texte]" custT="1"/>
      <dgm:spPr/>
      <dgm:t>
        <a:bodyPr/>
        <a:lstStyle/>
        <a:p>
          <a:pPr>
            <a:buFont typeface="Wingdings" panose="05000000000000000000" pitchFamily="2" charset="2"/>
            <a:buNone/>
          </a:pPr>
          <a:r>
            <a:rPr lang="fr-FR" sz="1000">
              <a:latin typeface="Tahoma" panose="020B0604030504040204" pitchFamily="34" charset="0"/>
              <a:ea typeface="Tahoma" panose="020B0604030504040204" pitchFamily="34" charset="0"/>
              <a:cs typeface="Tahoma" panose="020B0604030504040204" pitchFamily="34" charset="0"/>
            </a:rPr>
            <a:t> Cette date correspond à la date de nomination stagiaire.</a:t>
          </a:r>
        </a:p>
      </dgm:t>
    </dgm:pt>
    <dgm:pt modelId="{722643BA-19AD-455F-BFB0-98B5548D2ABD}" type="parTrans" cxnId="{1426829C-5F61-49E3-8D50-4A592861DB19}">
      <dgm:prSet/>
      <dgm:spPr/>
      <dgm:t>
        <a:bodyPr/>
        <a:lstStyle/>
        <a:p>
          <a:endParaRPr lang="fr-FR"/>
        </a:p>
      </dgm:t>
    </dgm:pt>
    <dgm:pt modelId="{DFAF9FE0-3886-4201-A40A-2E0831090F4F}" type="sibTrans" cxnId="{1426829C-5F61-49E3-8D50-4A592861DB19}">
      <dgm:prSet/>
      <dgm:spPr/>
      <dgm:t>
        <a:bodyPr/>
        <a:lstStyle/>
        <a:p>
          <a:endParaRPr lang="fr-FR"/>
        </a:p>
      </dgm:t>
    </dgm:pt>
    <dgm:pt modelId="{0E3B011C-4B79-410A-92BE-976129A8ADD2}">
      <dgm:prSet phldrT="[Texte]"/>
      <dgm:spPr>
        <a:solidFill>
          <a:schemeClr val="accent5">
            <a:lumMod val="60000"/>
            <a:lumOff val="40000"/>
          </a:schemeClr>
        </a:solidFill>
        <a:ln>
          <a:solidFill>
            <a:schemeClr val="accent5">
              <a:lumMod val="75000"/>
            </a:schemeClr>
          </a:solidFill>
        </a:ln>
      </dgm:spPr>
      <dgm:t>
        <a:bodyPr anchor="b"/>
        <a:lstStyle/>
        <a:p>
          <a:r>
            <a:rPr lang="fr-FR">
              <a:solidFill>
                <a:schemeClr val="accent5">
                  <a:lumMod val="50000"/>
                </a:schemeClr>
              </a:solidFill>
            </a:rPr>
            <a:t>2</a:t>
          </a:r>
        </a:p>
      </dgm:t>
    </dgm:pt>
    <dgm:pt modelId="{7F067892-1569-46E5-B705-4D74F354FA1E}" type="sibTrans" cxnId="{BE19E5E3-2965-41B8-8799-3D5F5E16B2D2}">
      <dgm:prSet/>
      <dgm:spPr/>
      <dgm:t>
        <a:bodyPr/>
        <a:lstStyle/>
        <a:p>
          <a:endParaRPr lang="fr-FR"/>
        </a:p>
      </dgm:t>
    </dgm:pt>
    <dgm:pt modelId="{FE88ABFA-760B-4E36-8112-32816469D1D4}" type="parTrans" cxnId="{BE19E5E3-2965-41B8-8799-3D5F5E16B2D2}">
      <dgm:prSet/>
      <dgm:spPr/>
      <dgm:t>
        <a:bodyPr/>
        <a:lstStyle/>
        <a:p>
          <a:endParaRPr lang="fr-FR"/>
        </a:p>
      </dgm:t>
    </dgm:pt>
    <dgm:pt modelId="{03D15BEF-4DD9-4543-89D9-A7B1128543A9}">
      <dgm:prSet phldrT="[Texte]" custT="1"/>
      <dgm:spPr/>
      <dgm:t>
        <a:bodyPr/>
        <a:lstStyle/>
        <a:p>
          <a:pPr>
            <a:buFont typeface="Arial" panose="020B0604020202020204" pitchFamily="34" charset="0"/>
            <a:buChar char="•"/>
          </a:pPr>
          <a:r>
            <a:rPr lang="fr-FR" sz="1000">
              <a:latin typeface="Tahoma" panose="020B0604030504040204" pitchFamily="34" charset="0"/>
              <a:ea typeface="Tahoma" panose="020B0604030504040204" pitchFamily="34" charset="0"/>
              <a:cs typeface="Tahoma" panose="020B0604030504040204" pitchFamily="34" charset="0"/>
            </a:rPr>
            <a:t>1 dans la case "An(s)",</a:t>
          </a:r>
        </a:p>
      </dgm:t>
    </dgm:pt>
    <dgm:pt modelId="{7397293C-0A42-40EE-8D7B-A97C231A2380}" type="parTrans" cxnId="{E47FB925-500E-4659-8DD0-F2A0F65AE4B0}">
      <dgm:prSet/>
      <dgm:spPr/>
      <dgm:t>
        <a:bodyPr/>
        <a:lstStyle/>
        <a:p>
          <a:endParaRPr lang="fr-FR"/>
        </a:p>
      </dgm:t>
    </dgm:pt>
    <dgm:pt modelId="{E57638E3-2022-43CE-80C1-418C3DA9D10A}" type="sibTrans" cxnId="{E47FB925-500E-4659-8DD0-F2A0F65AE4B0}">
      <dgm:prSet/>
      <dgm:spPr/>
      <dgm:t>
        <a:bodyPr/>
        <a:lstStyle/>
        <a:p>
          <a:endParaRPr lang="fr-FR"/>
        </a:p>
      </dgm:t>
    </dgm:pt>
    <dgm:pt modelId="{0C24F5BF-DCF7-4A9E-AAA9-3BD455D9E573}">
      <dgm:prSet phldrT="[Texte]" custT="1"/>
      <dgm:spPr/>
      <dgm:t>
        <a:bodyPr/>
        <a:lstStyle/>
        <a:p>
          <a:pPr>
            <a:buFont typeface="Arial" panose="020B0604020202020204" pitchFamily="34" charset="0"/>
            <a:buChar char="•"/>
          </a:pPr>
          <a:r>
            <a:rPr lang="fr-FR" sz="1000">
              <a:latin typeface="Tahoma" panose="020B0604030504040204" pitchFamily="34" charset="0"/>
              <a:ea typeface="Tahoma" panose="020B0604030504040204" pitchFamily="34" charset="0"/>
              <a:cs typeface="Tahoma" panose="020B0604030504040204" pitchFamily="34" charset="0"/>
            </a:rPr>
            <a:t>6 dans la case "mois" (si promotion interne).</a:t>
          </a:r>
        </a:p>
      </dgm:t>
    </dgm:pt>
    <dgm:pt modelId="{31AE8A48-74EF-4D35-A0E1-1EB6F3682CCA}" type="parTrans" cxnId="{66E236B2-FB8B-47CA-B7A8-3E76AF9AF18A}">
      <dgm:prSet/>
      <dgm:spPr/>
      <dgm:t>
        <a:bodyPr/>
        <a:lstStyle/>
        <a:p>
          <a:endParaRPr lang="fr-FR"/>
        </a:p>
      </dgm:t>
    </dgm:pt>
    <dgm:pt modelId="{967D1FC6-0372-4971-9A38-EAB0E0DA42BB}" type="sibTrans" cxnId="{66E236B2-FB8B-47CA-B7A8-3E76AF9AF18A}">
      <dgm:prSet/>
      <dgm:spPr/>
      <dgm:t>
        <a:bodyPr/>
        <a:lstStyle/>
        <a:p>
          <a:endParaRPr lang="fr-FR"/>
        </a:p>
      </dgm:t>
    </dgm:pt>
    <dgm:pt modelId="{BE6BC9E2-9826-4C64-859E-F76A90AE5E35}">
      <dgm:prSet phldrT="[Texte]" custT="1"/>
      <dgm:spPr/>
      <dgm:t>
        <a:bodyPr/>
        <a:lstStyle/>
        <a:p>
          <a:pPr>
            <a:buFont typeface="Arial" panose="020B0604020202020204" pitchFamily="34" charset="0"/>
            <a:buChar char="•"/>
          </a:pPr>
          <a:r>
            <a:rPr lang="fr-FR" sz="1000">
              <a:latin typeface="Tahoma" panose="020B0604030504040204" pitchFamily="34" charset="0"/>
              <a:ea typeface="Tahoma" panose="020B0604030504040204" pitchFamily="34" charset="0"/>
              <a:cs typeface="Tahoma" panose="020B0604030504040204" pitchFamily="34" charset="0"/>
            </a:rPr>
            <a:t> la date de début,</a:t>
          </a:r>
        </a:p>
      </dgm:t>
    </dgm:pt>
    <dgm:pt modelId="{E164B7A5-0408-40AF-BE9C-4BE83BE46D4A}" type="parTrans" cxnId="{5C635D80-965D-4C2C-9F42-16774A8CCEA9}">
      <dgm:prSet/>
      <dgm:spPr/>
      <dgm:t>
        <a:bodyPr/>
        <a:lstStyle/>
        <a:p>
          <a:endParaRPr lang="fr-FR"/>
        </a:p>
      </dgm:t>
    </dgm:pt>
    <dgm:pt modelId="{110DA7B3-0B42-4A95-A190-B3EB23AB2EC3}" type="sibTrans" cxnId="{5C635D80-965D-4C2C-9F42-16774A8CCEA9}">
      <dgm:prSet/>
      <dgm:spPr/>
      <dgm:t>
        <a:bodyPr/>
        <a:lstStyle/>
        <a:p>
          <a:endParaRPr lang="fr-FR"/>
        </a:p>
      </dgm:t>
    </dgm:pt>
    <dgm:pt modelId="{F21C417F-D96F-4559-9104-9A3F7B3B78C5}">
      <dgm:prSet phldrT="[Texte]" custT="1"/>
      <dgm:spPr/>
      <dgm:t>
        <a:bodyPr/>
        <a:lstStyle/>
        <a:p>
          <a:pPr>
            <a:buFont typeface="Arial" panose="020B0604020202020204" pitchFamily="34" charset="0"/>
            <a:buChar char="•"/>
          </a:pPr>
          <a:r>
            <a:rPr lang="fr-FR" sz="1000">
              <a:latin typeface="Tahoma" panose="020B0604030504040204" pitchFamily="34" charset="0"/>
              <a:ea typeface="Tahoma" panose="020B0604030504040204" pitchFamily="34" charset="0"/>
              <a:cs typeface="Tahoma" panose="020B0604030504040204" pitchFamily="34" charset="0"/>
            </a:rPr>
            <a:t> le taux d'activité.</a:t>
          </a:r>
        </a:p>
      </dgm:t>
    </dgm:pt>
    <dgm:pt modelId="{EBC4B464-008A-4E2D-B521-44ACF85965D2}" type="parTrans" cxnId="{EE4B9C74-8579-411D-A71D-5C981748998D}">
      <dgm:prSet/>
      <dgm:spPr/>
      <dgm:t>
        <a:bodyPr/>
        <a:lstStyle/>
        <a:p>
          <a:endParaRPr lang="fr-FR"/>
        </a:p>
      </dgm:t>
    </dgm:pt>
    <dgm:pt modelId="{227AEC38-726D-42EA-BC22-869D5FB23FC6}" type="sibTrans" cxnId="{EE4B9C74-8579-411D-A71D-5C981748998D}">
      <dgm:prSet/>
      <dgm:spPr/>
      <dgm:t>
        <a:bodyPr/>
        <a:lstStyle/>
        <a:p>
          <a:endParaRPr lang="fr-FR"/>
        </a:p>
      </dgm:t>
    </dgm:pt>
    <dgm:pt modelId="{F4A3818B-D03C-43BE-ACE8-A3FC97294F9D}" type="pres">
      <dgm:prSet presAssocID="{59CD559A-AE75-4B9B-AA51-F2F2DCBAD7FD}" presName="linearFlow" presStyleCnt="0">
        <dgm:presLayoutVars>
          <dgm:dir/>
          <dgm:animLvl val="lvl"/>
          <dgm:resizeHandles val="exact"/>
        </dgm:presLayoutVars>
      </dgm:prSet>
      <dgm:spPr/>
    </dgm:pt>
    <dgm:pt modelId="{0DB65754-A2ED-40E3-A81E-60617FD182DF}" type="pres">
      <dgm:prSet presAssocID="{D6C1D09E-877E-48E2-8ABA-C2774B65A73F}" presName="composite" presStyleCnt="0"/>
      <dgm:spPr/>
    </dgm:pt>
    <dgm:pt modelId="{596ABC5F-DA5D-409E-B154-A4C54688A2D3}" type="pres">
      <dgm:prSet presAssocID="{D6C1D09E-877E-48E2-8ABA-C2774B65A73F}" presName="parentText" presStyleLbl="alignNode1" presStyleIdx="0" presStyleCnt="3">
        <dgm:presLayoutVars>
          <dgm:chMax val="1"/>
          <dgm:bulletEnabled val="1"/>
        </dgm:presLayoutVars>
      </dgm:prSet>
      <dgm:spPr/>
    </dgm:pt>
    <dgm:pt modelId="{6939575C-C67C-42D8-94AF-3E5EDF271C5C}" type="pres">
      <dgm:prSet presAssocID="{D6C1D09E-877E-48E2-8ABA-C2774B65A73F}" presName="descendantText" presStyleLbl="alignAcc1" presStyleIdx="0" presStyleCnt="3" custScaleX="57218">
        <dgm:presLayoutVars>
          <dgm:bulletEnabled val="1"/>
        </dgm:presLayoutVars>
      </dgm:prSet>
      <dgm:spPr/>
    </dgm:pt>
    <dgm:pt modelId="{3513ECAB-655F-482C-8D22-58DAA9C68DB4}" type="pres">
      <dgm:prSet presAssocID="{B03EAD1E-2956-4A04-8994-B18E097B1951}" presName="sp" presStyleCnt="0"/>
      <dgm:spPr/>
    </dgm:pt>
    <dgm:pt modelId="{82334E0D-AC6F-49E5-8A5E-3A8842DBAC31}" type="pres">
      <dgm:prSet presAssocID="{0E3B011C-4B79-410A-92BE-976129A8ADD2}" presName="composite" presStyleCnt="0"/>
      <dgm:spPr/>
    </dgm:pt>
    <dgm:pt modelId="{C7777368-47F4-4143-B505-6146CB97ABDE}" type="pres">
      <dgm:prSet presAssocID="{0E3B011C-4B79-410A-92BE-976129A8ADD2}" presName="parentText" presStyleLbl="alignNode1" presStyleIdx="1" presStyleCnt="3">
        <dgm:presLayoutVars>
          <dgm:chMax val="1"/>
          <dgm:bulletEnabled val="1"/>
        </dgm:presLayoutVars>
      </dgm:prSet>
      <dgm:spPr/>
    </dgm:pt>
    <dgm:pt modelId="{2D6C832F-F8DA-436D-AB1D-49BEF874A9AA}" type="pres">
      <dgm:prSet presAssocID="{0E3B011C-4B79-410A-92BE-976129A8ADD2}" presName="descendantText" presStyleLbl="alignAcc1" presStyleIdx="1" presStyleCnt="3" custScaleX="75900" custLinFactNeighborX="-1589">
        <dgm:presLayoutVars>
          <dgm:bulletEnabled val="1"/>
        </dgm:presLayoutVars>
      </dgm:prSet>
      <dgm:spPr/>
    </dgm:pt>
    <dgm:pt modelId="{DA1CCE51-99E2-41AA-B08A-BD3ADBDC6944}" type="pres">
      <dgm:prSet presAssocID="{7F067892-1569-46E5-B705-4D74F354FA1E}" presName="sp" presStyleCnt="0"/>
      <dgm:spPr/>
    </dgm:pt>
    <dgm:pt modelId="{C17234E0-3379-4EC4-AABE-8AFBED371A26}" type="pres">
      <dgm:prSet presAssocID="{6405EBCD-8598-45CD-9BFB-A4B9BD80E360}" presName="composite" presStyleCnt="0"/>
      <dgm:spPr/>
    </dgm:pt>
    <dgm:pt modelId="{65E7EC75-AF0C-41B7-838A-7FDF597A5B27}" type="pres">
      <dgm:prSet presAssocID="{6405EBCD-8598-45CD-9BFB-A4B9BD80E360}" presName="parentText" presStyleLbl="alignNode1" presStyleIdx="2" presStyleCnt="3">
        <dgm:presLayoutVars>
          <dgm:chMax val="1"/>
          <dgm:bulletEnabled val="1"/>
        </dgm:presLayoutVars>
      </dgm:prSet>
      <dgm:spPr/>
    </dgm:pt>
    <dgm:pt modelId="{91EDD075-71DE-4EAB-9574-7F2EE34D6205}" type="pres">
      <dgm:prSet presAssocID="{6405EBCD-8598-45CD-9BFB-A4B9BD80E360}" presName="descendantText" presStyleLbl="alignAcc1" presStyleIdx="2" presStyleCnt="3" custScaleX="76534" custLinFactNeighborX="-1787" custLinFactNeighborY="-1116">
        <dgm:presLayoutVars>
          <dgm:bulletEnabled val="1"/>
        </dgm:presLayoutVars>
      </dgm:prSet>
      <dgm:spPr/>
    </dgm:pt>
  </dgm:ptLst>
  <dgm:cxnLst>
    <dgm:cxn modelId="{09EC8200-539C-4809-851F-1F6CB91104FF}" type="presOf" srcId="{3B0D1869-0C8C-446B-82C8-65AAD561B08A}" destId="{91EDD075-71DE-4EAB-9574-7F2EE34D6205}" srcOrd="0" destOrd="0" presId="urn:microsoft.com/office/officeart/2005/8/layout/chevron2"/>
    <dgm:cxn modelId="{269FF61C-55BA-4202-AEDB-5A655AC9F283}" type="presOf" srcId="{59CD559A-AE75-4B9B-AA51-F2F2DCBAD7FD}" destId="{F4A3818B-D03C-43BE-ACE8-A3FC97294F9D}" srcOrd="0" destOrd="0" presId="urn:microsoft.com/office/officeart/2005/8/layout/chevron2"/>
    <dgm:cxn modelId="{E47FB925-500E-4659-8DD0-F2A0F65AE4B0}" srcId="{0E3B011C-4B79-410A-92BE-976129A8ADD2}" destId="{03D15BEF-4DD9-4543-89D9-A7B1128543A9}" srcOrd="1" destOrd="0" parTransId="{7397293C-0A42-40EE-8D7B-A97C231A2380}" sibTransId="{E57638E3-2022-43CE-80C1-418C3DA9D10A}"/>
    <dgm:cxn modelId="{8AFFAC2B-80F8-4A17-A65E-000D9A6FF5DB}" type="presOf" srcId="{F21C417F-D96F-4559-9104-9A3F7B3B78C5}" destId="{91EDD075-71DE-4EAB-9574-7F2EE34D6205}" srcOrd="0" destOrd="2" presId="urn:microsoft.com/office/officeart/2005/8/layout/chevron2"/>
    <dgm:cxn modelId="{1CBA2739-4163-443E-8D39-9EE8E2DD2FE2}" type="presOf" srcId="{03D15BEF-4DD9-4543-89D9-A7B1128543A9}" destId="{2D6C832F-F8DA-436D-AB1D-49BEF874A9AA}" srcOrd="0" destOrd="1" presId="urn:microsoft.com/office/officeart/2005/8/layout/chevron2"/>
    <dgm:cxn modelId="{7920C839-049D-4073-B57C-3090B7F5A620}" type="presOf" srcId="{7F5B6EB3-CC0E-4F89-89A5-1E537672D3D5}" destId="{6939575C-C67C-42D8-94AF-3E5EDF271C5C}" srcOrd="0" destOrd="1" presId="urn:microsoft.com/office/officeart/2005/8/layout/chevron2"/>
    <dgm:cxn modelId="{66A1D969-6448-4B69-A448-62145F9E6B38}" srcId="{59CD559A-AE75-4B9B-AA51-F2F2DCBAD7FD}" destId="{D6C1D09E-877E-48E2-8ABA-C2774B65A73F}" srcOrd="0" destOrd="0" parTransId="{280053CB-2381-4E38-BEC0-4D64FA473646}" sibTransId="{B03EAD1E-2956-4A04-8994-B18E097B1951}"/>
    <dgm:cxn modelId="{EE4B9C74-8579-411D-A71D-5C981748998D}" srcId="{6405EBCD-8598-45CD-9BFB-A4B9BD80E360}" destId="{F21C417F-D96F-4559-9104-9A3F7B3B78C5}" srcOrd="2" destOrd="0" parTransId="{EBC4B464-008A-4E2D-B521-44ACF85965D2}" sibTransId="{227AEC38-726D-42EA-BC22-869D5FB23FC6}"/>
    <dgm:cxn modelId="{5C635D80-965D-4C2C-9F42-16774A8CCEA9}" srcId="{6405EBCD-8598-45CD-9BFB-A4B9BD80E360}" destId="{BE6BC9E2-9826-4C64-859E-F76A90AE5E35}" srcOrd="1" destOrd="0" parTransId="{E164B7A5-0408-40AF-BE9C-4BE83BE46D4A}" sibTransId="{110DA7B3-0B42-4A95-A190-B3EB23AB2EC3}"/>
    <dgm:cxn modelId="{0B5F7B88-EB51-4840-A363-844576B9CF26}" type="presOf" srcId="{516F052A-B54A-4F04-89BA-44D3319BB42B}" destId="{2D6C832F-F8DA-436D-AB1D-49BEF874A9AA}" srcOrd="0" destOrd="0" presId="urn:microsoft.com/office/officeart/2005/8/layout/chevron2"/>
    <dgm:cxn modelId="{3FD81A92-E1C6-4596-B3F4-B6B1479B6D30}" type="presOf" srcId="{6405EBCD-8598-45CD-9BFB-A4B9BD80E360}" destId="{65E7EC75-AF0C-41B7-838A-7FDF597A5B27}" srcOrd="0" destOrd="0" presId="urn:microsoft.com/office/officeart/2005/8/layout/chevron2"/>
    <dgm:cxn modelId="{A744C194-6EC7-4514-9350-504EC1A48E3A}" type="presOf" srcId="{BE6BC9E2-9826-4C64-859E-F76A90AE5E35}" destId="{91EDD075-71DE-4EAB-9574-7F2EE34D6205}" srcOrd="0" destOrd="1" presId="urn:microsoft.com/office/officeart/2005/8/layout/chevron2"/>
    <dgm:cxn modelId="{1426829C-5F61-49E3-8D50-4A592861DB19}" srcId="{D6C1D09E-877E-48E2-8ABA-C2774B65A73F}" destId="{7F5B6EB3-CC0E-4F89-89A5-1E537672D3D5}" srcOrd="1" destOrd="0" parTransId="{722643BA-19AD-455F-BFB0-98B5548D2ABD}" sibTransId="{DFAF9FE0-3886-4201-A40A-2E0831090F4F}"/>
    <dgm:cxn modelId="{66E236B2-FB8B-47CA-B7A8-3E76AF9AF18A}" srcId="{0E3B011C-4B79-410A-92BE-976129A8ADD2}" destId="{0C24F5BF-DCF7-4A9E-AAA9-3BD455D9E573}" srcOrd="2" destOrd="0" parTransId="{31AE8A48-74EF-4D35-A0E1-1EB6F3682CCA}" sibTransId="{967D1FC6-0372-4971-9A38-EAB0E0DA42BB}"/>
    <dgm:cxn modelId="{50A7E4B3-7E2B-4E2D-BE7E-D4846C0BADDA}" srcId="{59CD559A-AE75-4B9B-AA51-F2F2DCBAD7FD}" destId="{6405EBCD-8598-45CD-9BFB-A4B9BD80E360}" srcOrd="2" destOrd="0" parTransId="{0EFA2F53-D5BE-403A-8864-471191682EDE}" sibTransId="{A6C7E316-A13F-4510-9481-007BEED53A76}"/>
    <dgm:cxn modelId="{C70D89BB-B622-4804-BE51-505F566D8EC4}" srcId="{0E3B011C-4B79-410A-92BE-976129A8ADD2}" destId="{516F052A-B54A-4F04-89BA-44D3319BB42B}" srcOrd="0" destOrd="0" parTransId="{43A7F664-1172-4263-B4FF-14C30FD09191}" sibTransId="{DA957856-1E94-48DD-B967-47B0FCFDCDE4}"/>
    <dgm:cxn modelId="{E10CF6C4-7CDE-47E6-9A83-52D8FBCED10A}" type="presOf" srcId="{D6C1D09E-877E-48E2-8ABA-C2774B65A73F}" destId="{596ABC5F-DA5D-409E-B154-A4C54688A2D3}" srcOrd="0" destOrd="0" presId="urn:microsoft.com/office/officeart/2005/8/layout/chevron2"/>
    <dgm:cxn modelId="{9B5D4DCA-F645-4803-916C-0639593850B1}" type="presOf" srcId="{0C24F5BF-DCF7-4A9E-AAA9-3BD455D9E573}" destId="{2D6C832F-F8DA-436D-AB1D-49BEF874A9AA}" srcOrd="0" destOrd="2" presId="urn:microsoft.com/office/officeart/2005/8/layout/chevron2"/>
    <dgm:cxn modelId="{25168CCB-EE7C-4DE0-8814-60EFC22B2F7E}" srcId="{6405EBCD-8598-45CD-9BFB-A4B9BD80E360}" destId="{3B0D1869-0C8C-446B-82C8-65AAD561B08A}" srcOrd="0" destOrd="0" parTransId="{40BD0CED-8522-48E3-9251-382E35481F1A}" sibTransId="{14122696-23CF-41C7-89DB-1740C42B4478}"/>
    <dgm:cxn modelId="{50520BD0-2A1E-4897-9625-4E5E7CA8508D}" srcId="{D6C1D09E-877E-48E2-8ABA-C2774B65A73F}" destId="{302D3542-34D5-4D5C-B1B4-9B2FE281B786}" srcOrd="0" destOrd="0" parTransId="{5144FDAD-928F-437E-9365-2A465F4BFA92}" sibTransId="{0D483A83-EEEB-4B21-A381-5D4D815F855A}"/>
    <dgm:cxn modelId="{BE19E5E3-2965-41B8-8799-3D5F5E16B2D2}" srcId="{59CD559A-AE75-4B9B-AA51-F2F2DCBAD7FD}" destId="{0E3B011C-4B79-410A-92BE-976129A8ADD2}" srcOrd="1" destOrd="0" parTransId="{FE88ABFA-760B-4E36-8112-32816469D1D4}" sibTransId="{7F067892-1569-46E5-B705-4D74F354FA1E}"/>
    <dgm:cxn modelId="{E35053E7-6552-48B9-8FBF-B1702D5B5C9C}" type="presOf" srcId="{0E3B011C-4B79-410A-92BE-976129A8ADD2}" destId="{C7777368-47F4-4143-B505-6146CB97ABDE}" srcOrd="0" destOrd="0" presId="urn:microsoft.com/office/officeart/2005/8/layout/chevron2"/>
    <dgm:cxn modelId="{CC3B52FA-48AB-457B-BDAE-C8C8D7D1D9F5}" type="presOf" srcId="{302D3542-34D5-4D5C-B1B4-9B2FE281B786}" destId="{6939575C-C67C-42D8-94AF-3E5EDF271C5C}" srcOrd="0" destOrd="0" presId="urn:microsoft.com/office/officeart/2005/8/layout/chevron2"/>
    <dgm:cxn modelId="{E03B1C28-04B3-41AA-8B4A-3906966BFEBF}" type="presParOf" srcId="{F4A3818B-D03C-43BE-ACE8-A3FC97294F9D}" destId="{0DB65754-A2ED-40E3-A81E-60617FD182DF}" srcOrd="0" destOrd="0" presId="urn:microsoft.com/office/officeart/2005/8/layout/chevron2"/>
    <dgm:cxn modelId="{06330A27-5967-4DC3-8DFB-1500DEB202FF}" type="presParOf" srcId="{0DB65754-A2ED-40E3-A81E-60617FD182DF}" destId="{596ABC5F-DA5D-409E-B154-A4C54688A2D3}" srcOrd="0" destOrd="0" presId="urn:microsoft.com/office/officeart/2005/8/layout/chevron2"/>
    <dgm:cxn modelId="{23E4A068-276C-4D5F-86FE-C8E56FB9628B}" type="presParOf" srcId="{0DB65754-A2ED-40E3-A81E-60617FD182DF}" destId="{6939575C-C67C-42D8-94AF-3E5EDF271C5C}" srcOrd="1" destOrd="0" presId="urn:microsoft.com/office/officeart/2005/8/layout/chevron2"/>
    <dgm:cxn modelId="{A0D1C5B8-8EBD-4F46-A56E-D3081FE6C72C}" type="presParOf" srcId="{F4A3818B-D03C-43BE-ACE8-A3FC97294F9D}" destId="{3513ECAB-655F-482C-8D22-58DAA9C68DB4}" srcOrd="1" destOrd="0" presId="urn:microsoft.com/office/officeart/2005/8/layout/chevron2"/>
    <dgm:cxn modelId="{CB12B971-0A1F-45B2-9AE3-0120127C1765}" type="presParOf" srcId="{F4A3818B-D03C-43BE-ACE8-A3FC97294F9D}" destId="{82334E0D-AC6F-49E5-8A5E-3A8842DBAC31}" srcOrd="2" destOrd="0" presId="urn:microsoft.com/office/officeart/2005/8/layout/chevron2"/>
    <dgm:cxn modelId="{5D53DBA0-7C04-4CEC-82D8-AA406516B2D7}" type="presParOf" srcId="{82334E0D-AC6F-49E5-8A5E-3A8842DBAC31}" destId="{C7777368-47F4-4143-B505-6146CB97ABDE}" srcOrd="0" destOrd="0" presId="urn:microsoft.com/office/officeart/2005/8/layout/chevron2"/>
    <dgm:cxn modelId="{2B570CF1-38DB-429D-93F3-50EB19006D1E}" type="presParOf" srcId="{82334E0D-AC6F-49E5-8A5E-3A8842DBAC31}" destId="{2D6C832F-F8DA-436D-AB1D-49BEF874A9AA}" srcOrd="1" destOrd="0" presId="urn:microsoft.com/office/officeart/2005/8/layout/chevron2"/>
    <dgm:cxn modelId="{778E446E-6037-4FA6-8EB2-571BFCC1FE23}" type="presParOf" srcId="{F4A3818B-D03C-43BE-ACE8-A3FC97294F9D}" destId="{DA1CCE51-99E2-41AA-B08A-BD3ADBDC6944}" srcOrd="3" destOrd="0" presId="urn:microsoft.com/office/officeart/2005/8/layout/chevron2"/>
    <dgm:cxn modelId="{8C6585C1-D6EA-470A-AA53-38BDA988AA8D}" type="presParOf" srcId="{F4A3818B-D03C-43BE-ACE8-A3FC97294F9D}" destId="{C17234E0-3379-4EC4-AABE-8AFBED371A26}" srcOrd="4" destOrd="0" presId="urn:microsoft.com/office/officeart/2005/8/layout/chevron2"/>
    <dgm:cxn modelId="{A091CFF1-116E-43D7-B758-7ECD5B031E29}" type="presParOf" srcId="{C17234E0-3379-4EC4-AABE-8AFBED371A26}" destId="{65E7EC75-AF0C-41B7-838A-7FDF597A5B27}" srcOrd="0" destOrd="0" presId="urn:microsoft.com/office/officeart/2005/8/layout/chevron2"/>
    <dgm:cxn modelId="{4C7DD546-564B-4D60-8444-814F8C121198}" type="presParOf" srcId="{C17234E0-3379-4EC4-AABE-8AFBED371A26}" destId="{91EDD075-71DE-4EAB-9574-7F2EE34D6205}" srcOrd="1" destOrd="0" presId="urn:microsoft.com/office/officeart/2005/8/layout/chevron2"/>
  </dgm:cxnLst>
  <dgm:bg/>
  <dgm:whole/>
  <dgm:extLst>
    <a:ext uri="http://schemas.microsoft.com/office/drawing/2008/diagram">
      <dsp:dataModelExt xmlns:dsp="http://schemas.microsoft.com/office/drawing/2008/diagram" relId="rId16"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99EF5A07-C7F0-45B3-ADA9-558B4DCBB44B}">
      <dsp:nvSpPr>
        <dsp:cNvPr id="0" name=""/>
        <dsp:cNvSpPr/>
      </dsp:nvSpPr>
      <dsp:spPr>
        <a:xfrm>
          <a:off x="1054833" y="661576"/>
          <a:ext cx="3883979" cy="1007185"/>
        </a:xfrm>
        <a:prstGeom prst="rect">
          <a:avLst/>
        </a:prstGeom>
        <a:solidFill>
          <a:schemeClr val="accent5">
            <a:lumMod val="40000"/>
            <a:lumOff val="6000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0" tIns="0" rIns="0" bIns="0" numCol="1" spcCol="1270" anchor="ctr" anchorCtr="1">
          <a:noAutofit/>
        </a:bodyPr>
        <a:lstStyle/>
        <a:p>
          <a:pPr marL="0" lvl="0" indent="0" algn="l" defTabSz="444500">
            <a:lnSpc>
              <a:spcPct val="90000"/>
            </a:lnSpc>
            <a:spcBef>
              <a:spcPct val="0"/>
            </a:spcBef>
            <a:spcAft>
              <a:spcPct val="35000"/>
            </a:spcAft>
            <a:buNone/>
          </a:pPr>
          <a:r>
            <a:rPr lang="fr-FR" sz="1000" kern="1200">
              <a:solidFill>
                <a:schemeClr val="dk1">
                  <a:hueOff val="0"/>
                  <a:satOff val="0"/>
                  <a:lumOff val="0"/>
                </a:schemeClr>
              </a:solidFill>
              <a:latin typeface="Tahoma" panose="020B0604030504040204" pitchFamily="34" charset="0"/>
              <a:ea typeface="Tahoma" panose="020B0604030504040204" pitchFamily="34" charset="0"/>
              <a:cs typeface="Tahoma" panose="020B0604030504040204" pitchFamily="34" charset="0"/>
            </a:rPr>
            <a:t>Durée théorique du stage = </a:t>
          </a:r>
          <a:r>
            <a:rPr lang="fr-FR" sz="1000" b="1" kern="1200">
              <a:solidFill>
                <a:schemeClr val="dk1">
                  <a:hueOff val="0"/>
                  <a:satOff val="0"/>
                  <a:lumOff val="0"/>
                </a:schemeClr>
              </a:solidFill>
              <a:latin typeface="Tahoma" panose="020B0604030504040204" pitchFamily="34" charset="0"/>
              <a:ea typeface="Tahoma" panose="020B0604030504040204" pitchFamily="34" charset="0"/>
              <a:cs typeface="Tahoma" panose="020B0604030504040204" pitchFamily="34" charset="0"/>
            </a:rPr>
            <a:t>1 an</a:t>
          </a:r>
          <a:br>
            <a:rPr lang="fr-FR" sz="1000" b="1" kern="1200">
              <a:solidFill>
                <a:schemeClr val="dk1">
                  <a:hueOff val="0"/>
                  <a:satOff val="0"/>
                  <a:lumOff val="0"/>
                </a:schemeClr>
              </a:solidFill>
              <a:latin typeface="Tahoma" panose="020B0604030504040204" pitchFamily="34" charset="0"/>
              <a:ea typeface="Tahoma" panose="020B0604030504040204" pitchFamily="34" charset="0"/>
              <a:cs typeface="Tahoma" panose="020B0604030504040204" pitchFamily="34" charset="0"/>
            </a:rPr>
          </a:br>
          <a:endParaRPr lang="fr-FR" sz="1000" b="1" kern="1200">
            <a:solidFill>
              <a:schemeClr val="dk1">
                <a:hueOff val="0"/>
                <a:satOff val="0"/>
                <a:lumOff val="0"/>
              </a:schemeClr>
            </a:solidFill>
            <a:latin typeface="Tahoma" panose="020B0604030504040204" pitchFamily="34" charset="0"/>
            <a:ea typeface="Tahoma" panose="020B0604030504040204" pitchFamily="34" charset="0"/>
            <a:cs typeface="Tahoma" panose="020B0604030504040204" pitchFamily="34" charset="0"/>
          </a:endParaRPr>
        </a:p>
        <a:p>
          <a:pPr marL="0" lvl="0" indent="0" algn="l" defTabSz="444500">
            <a:lnSpc>
              <a:spcPct val="90000"/>
            </a:lnSpc>
            <a:spcBef>
              <a:spcPct val="0"/>
            </a:spcBef>
            <a:spcAft>
              <a:spcPct val="35000"/>
            </a:spcAft>
            <a:buNone/>
          </a:pPr>
          <a:r>
            <a:rPr lang="fr-FR" sz="900" kern="1200">
              <a:solidFill>
                <a:schemeClr val="dk1">
                  <a:hueOff val="0"/>
                  <a:satOff val="0"/>
                  <a:lumOff val="0"/>
                </a:schemeClr>
              </a:solidFill>
              <a:latin typeface="Tahoma" panose="020B0604030504040204" pitchFamily="34" charset="0"/>
              <a:ea typeface="Tahoma" panose="020B0604030504040204" pitchFamily="34" charset="0"/>
              <a:cs typeface="Tahoma" panose="020B0604030504040204" pitchFamily="34" charset="0"/>
            </a:rPr>
            <a:t>soit </a:t>
          </a:r>
          <a:r>
            <a:rPr lang="fr-FR" sz="900" b="1" kern="1200">
              <a:solidFill>
                <a:schemeClr val="dk1">
                  <a:hueOff val="0"/>
                  <a:satOff val="0"/>
                  <a:lumOff val="0"/>
                </a:schemeClr>
              </a:solidFill>
              <a:latin typeface="Tahoma" panose="020B0604030504040204" pitchFamily="34" charset="0"/>
              <a:ea typeface="Tahoma" panose="020B0604030504040204" pitchFamily="34" charset="0"/>
              <a:cs typeface="Tahoma" panose="020B0604030504040204" pitchFamily="34" charset="0"/>
            </a:rPr>
            <a:t>360 jours en équivalent temps plein</a:t>
          </a:r>
        </a:p>
        <a:p>
          <a:pPr marL="0" lvl="0" indent="0" algn="l" defTabSz="444500">
            <a:lnSpc>
              <a:spcPct val="90000"/>
            </a:lnSpc>
            <a:spcBef>
              <a:spcPct val="0"/>
            </a:spcBef>
            <a:spcAft>
              <a:spcPct val="35000"/>
            </a:spcAft>
            <a:buNone/>
          </a:pPr>
          <a:r>
            <a:rPr lang="fr-FR" sz="900" kern="1200">
              <a:solidFill>
                <a:schemeClr val="dk1">
                  <a:hueOff val="0"/>
                  <a:satOff val="0"/>
                  <a:lumOff val="0"/>
                </a:schemeClr>
              </a:solidFill>
              <a:latin typeface="Tahoma" panose="020B0604030504040204" pitchFamily="34" charset="0"/>
              <a:ea typeface="Tahoma" panose="020B0604030504040204" pitchFamily="34" charset="0"/>
              <a:cs typeface="Tahoma" panose="020B0604030504040204" pitchFamily="34" charset="0"/>
            </a:rPr>
            <a:t>(12 mois x 30 jours / </a:t>
          </a:r>
          <a:r>
            <a:rPr lang="fr-FR" sz="900" i="1" kern="1200">
              <a:solidFill>
                <a:schemeClr val="dk1">
                  <a:hueOff val="0"/>
                  <a:satOff val="0"/>
                  <a:lumOff val="0"/>
                </a:schemeClr>
              </a:solidFill>
              <a:latin typeface="Tahoma" panose="020B0604030504040204" pitchFamily="34" charset="0"/>
              <a:ea typeface="Tahoma" panose="020B0604030504040204" pitchFamily="34" charset="0"/>
              <a:cs typeface="Tahoma" panose="020B0604030504040204" pitchFamily="34" charset="0"/>
            </a:rPr>
            <a:t>1 mois = 30 jours</a:t>
          </a:r>
          <a:r>
            <a:rPr lang="fr-FR" sz="900" kern="1200">
              <a:solidFill>
                <a:schemeClr val="dk1">
                  <a:hueOff val="0"/>
                  <a:satOff val="0"/>
                  <a:lumOff val="0"/>
                </a:schemeClr>
              </a:solidFill>
              <a:latin typeface="Tahoma" panose="020B0604030504040204" pitchFamily="34" charset="0"/>
              <a:ea typeface="Tahoma" panose="020B0604030504040204" pitchFamily="34" charset="0"/>
              <a:cs typeface="Tahoma" panose="020B0604030504040204" pitchFamily="34" charset="0"/>
            </a:rPr>
            <a:t>)</a:t>
          </a:r>
        </a:p>
      </dsp:txBody>
      <dsp:txXfrm>
        <a:off x="1676269" y="661576"/>
        <a:ext cx="3262542" cy="1007185"/>
      </dsp:txXfrm>
    </dsp:sp>
    <dsp:sp modelId="{64A46CB1-2AEB-4459-A9C7-CDCDEC42947C}">
      <dsp:nvSpPr>
        <dsp:cNvPr id="0" name=""/>
        <dsp:cNvSpPr/>
      </dsp:nvSpPr>
      <dsp:spPr>
        <a:xfrm>
          <a:off x="1061471" y="1781989"/>
          <a:ext cx="5296892" cy="967049"/>
        </a:xfrm>
        <a:prstGeom prst="rect">
          <a:avLst/>
        </a:prstGeom>
        <a:solidFill>
          <a:schemeClr val="accent5">
            <a:lumMod val="40000"/>
            <a:lumOff val="6000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0" tIns="64008" rIns="64008" bIns="64008" numCol="1" spcCol="1270" anchor="ctr" anchorCtr="0">
          <a:noAutofit/>
        </a:bodyPr>
        <a:lstStyle/>
        <a:p>
          <a:pPr marL="0" lvl="0" indent="0" algn="l" defTabSz="400050">
            <a:lnSpc>
              <a:spcPct val="90000"/>
            </a:lnSpc>
            <a:spcBef>
              <a:spcPct val="0"/>
            </a:spcBef>
            <a:spcAft>
              <a:spcPct val="35000"/>
            </a:spcAft>
            <a:buNone/>
          </a:pPr>
          <a:r>
            <a:rPr lang="fr-FR" sz="900" kern="1200">
              <a:solidFill>
                <a:schemeClr val="accent1">
                  <a:lumMod val="75000"/>
                </a:schemeClr>
              </a:solidFill>
              <a:latin typeface="Tahoma" panose="020B0604030504040204" pitchFamily="34" charset="0"/>
              <a:ea typeface="Tahoma" panose="020B0604030504040204" pitchFamily="34" charset="0"/>
              <a:cs typeface="Tahoma" panose="020B0604030504040204" pitchFamily="34" charset="0"/>
            </a:rPr>
            <a:t>Exception pour les agents nommés suite à promotion interne en catégories A et B :</a:t>
          </a:r>
          <a:br>
            <a:rPr lang="fr-FR" sz="900" kern="1200">
              <a:solidFill>
                <a:schemeClr val="accent1">
                  <a:lumMod val="75000"/>
                </a:schemeClr>
              </a:solidFill>
              <a:latin typeface="Tahoma" panose="020B0604030504040204" pitchFamily="34" charset="0"/>
              <a:ea typeface="Tahoma" panose="020B0604030504040204" pitchFamily="34" charset="0"/>
              <a:cs typeface="Tahoma" panose="020B0604030504040204" pitchFamily="34" charset="0"/>
            </a:rPr>
          </a:br>
          <a:r>
            <a:rPr lang="fr-FR" sz="900" kern="1200">
              <a:latin typeface="Tahoma" panose="020B0604030504040204" pitchFamily="34" charset="0"/>
              <a:ea typeface="Tahoma" panose="020B0604030504040204" pitchFamily="34" charset="0"/>
              <a:cs typeface="Tahoma" panose="020B0604030504040204" pitchFamily="34" charset="0"/>
            </a:rPr>
            <a:t>Durée théorique du stage = </a:t>
          </a:r>
          <a:r>
            <a:rPr lang="fr-FR" sz="900" b="1" kern="1200">
              <a:latin typeface="Tahoma" panose="020B0604030504040204" pitchFamily="34" charset="0"/>
              <a:ea typeface="Tahoma" panose="020B0604030504040204" pitchFamily="34" charset="0"/>
              <a:cs typeface="Tahoma" panose="020B0604030504040204" pitchFamily="34" charset="0"/>
            </a:rPr>
            <a:t>6 mois</a:t>
          </a:r>
          <a:r>
            <a:rPr lang="fr-FR" sz="900" kern="1200">
              <a:latin typeface="Tahoma" panose="020B0604030504040204" pitchFamily="34" charset="0"/>
              <a:ea typeface="Tahoma" panose="020B0604030504040204" pitchFamily="34" charset="0"/>
              <a:cs typeface="Tahoma" panose="020B0604030504040204" pitchFamily="34" charset="0"/>
            </a:rPr>
            <a:t> </a:t>
          </a:r>
          <a:r>
            <a:rPr lang="fr-FR" sz="900" i="1" kern="1200">
              <a:latin typeface="Tahoma" panose="020B0604030504040204" pitchFamily="34" charset="0"/>
              <a:ea typeface="Tahoma" panose="020B0604030504040204" pitchFamily="34" charset="0"/>
              <a:cs typeface="Tahoma" panose="020B0604030504040204" pitchFamily="34" charset="0"/>
            </a:rPr>
            <a:t>(sauf statut particulier)</a:t>
          </a:r>
        </a:p>
        <a:p>
          <a:pPr marL="0" lvl="0" indent="0" algn="l" defTabSz="400050">
            <a:lnSpc>
              <a:spcPct val="90000"/>
            </a:lnSpc>
            <a:spcBef>
              <a:spcPct val="0"/>
            </a:spcBef>
            <a:spcAft>
              <a:spcPct val="35000"/>
            </a:spcAft>
            <a:buNone/>
          </a:pPr>
          <a:r>
            <a:rPr lang="fr-FR" sz="900" kern="1200">
              <a:latin typeface="Tahoma" panose="020B0604030504040204" pitchFamily="34" charset="0"/>
              <a:ea typeface="Tahoma" panose="020B0604030504040204" pitchFamily="34" charset="0"/>
              <a:cs typeface="Tahoma" panose="020B0604030504040204" pitchFamily="34" charset="0"/>
            </a:rPr>
            <a:t>soit </a:t>
          </a:r>
          <a:r>
            <a:rPr lang="fr-FR" sz="900" b="1" kern="1200">
              <a:latin typeface="Tahoma" panose="020B0604030504040204" pitchFamily="34" charset="0"/>
              <a:ea typeface="Tahoma" panose="020B0604030504040204" pitchFamily="34" charset="0"/>
              <a:cs typeface="Tahoma" panose="020B0604030504040204" pitchFamily="34" charset="0"/>
            </a:rPr>
            <a:t>180 jours en équivalent temps plein </a:t>
          </a:r>
          <a:br>
            <a:rPr lang="fr-FR" sz="900" kern="1200">
              <a:latin typeface="Tahoma" panose="020B0604030504040204" pitchFamily="34" charset="0"/>
              <a:ea typeface="Tahoma" panose="020B0604030504040204" pitchFamily="34" charset="0"/>
              <a:cs typeface="Tahoma" panose="020B0604030504040204" pitchFamily="34" charset="0"/>
            </a:rPr>
          </a:br>
          <a:r>
            <a:rPr lang="fr-FR" sz="900" kern="1200">
              <a:latin typeface="Tahoma" panose="020B0604030504040204" pitchFamily="34" charset="0"/>
              <a:ea typeface="Tahoma" panose="020B0604030504040204" pitchFamily="34" charset="0"/>
              <a:cs typeface="Tahoma" panose="020B0604030504040204" pitchFamily="34" charset="0"/>
            </a:rPr>
            <a:t>(6 mois x 30 jours / </a:t>
          </a:r>
          <a:r>
            <a:rPr lang="fr-FR" sz="900" i="1" kern="1200">
              <a:latin typeface="Tahoma" panose="020B0604030504040204" pitchFamily="34" charset="0"/>
              <a:ea typeface="Tahoma" panose="020B0604030504040204" pitchFamily="34" charset="0"/>
              <a:cs typeface="Tahoma" panose="020B0604030504040204" pitchFamily="34" charset="0"/>
            </a:rPr>
            <a:t>1 mois = 30 jours</a:t>
          </a:r>
          <a:r>
            <a:rPr lang="fr-FR" sz="900" kern="1200">
              <a:latin typeface="Tahoma" panose="020B0604030504040204" pitchFamily="34" charset="0"/>
              <a:ea typeface="Tahoma" panose="020B0604030504040204" pitchFamily="34" charset="0"/>
              <a:cs typeface="Tahoma" panose="020B0604030504040204" pitchFamily="34" charset="0"/>
            </a:rPr>
            <a:t>)</a:t>
          </a:r>
        </a:p>
      </dsp:txBody>
      <dsp:txXfrm>
        <a:off x="1908974" y="1781989"/>
        <a:ext cx="4449389" cy="967049"/>
      </dsp:txXfrm>
    </dsp:sp>
    <dsp:sp modelId="{60B36827-D834-4DA5-8A21-69BB00C43A57}">
      <dsp:nvSpPr>
        <dsp:cNvPr id="0" name=""/>
        <dsp:cNvSpPr/>
      </dsp:nvSpPr>
      <dsp:spPr>
        <a:xfrm>
          <a:off x="435899" y="162258"/>
          <a:ext cx="1388821" cy="1336740"/>
        </a:xfrm>
        <a:prstGeom prst="ellipse">
          <a:avLst/>
        </a:prstGeom>
        <a:solidFill>
          <a:schemeClr val="accent5">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800100">
            <a:lnSpc>
              <a:spcPct val="90000"/>
            </a:lnSpc>
            <a:spcBef>
              <a:spcPct val="0"/>
            </a:spcBef>
            <a:spcAft>
              <a:spcPct val="35000"/>
            </a:spcAft>
            <a:buNone/>
          </a:pPr>
          <a:r>
            <a:rPr lang="fr-FR" sz="1800" kern="1200">
              <a:latin typeface="Tahoma" panose="020B0604030504040204" pitchFamily="34" charset="0"/>
              <a:ea typeface="Tahoma" panose="020B0604030504040204" pitchFamily="34" charset="0"/>
              <a:cs typeface="Tahoma" panose="020B0604030504040204" pitchFamily="34" charset="0"/>
            </a:rPr>
            <a:t>Durée du stage</a:t>
          </a:r>
        </a:p>
      </dsp:txBody>
      <dsp:txXfrm>
        <a:off x="639287" y="358019"/>
        <a:ext cx="982045" cy="945218"/>
      </dsp:txXfrm>
    </dsp:sp>
    <dsp:sp modelId="{BA6D0CFC-6090-46E2-97F7-BEF2820CCB05}">
      <dsp:nvSpPr>
        <dsp:cNvPr id="0" name=""/>
        <dsp:cNvSpPr/>
      </dsp:nvSpPr>
      <dsp:spPr>
        <a:xfrm>
          <a:off x="7095223" y="1321881"/>
          <a:ext cx="3431880" cy="1171272"/>
        </a:xfrm>
        <a:prstGeom prst="rect">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0" tIns="71120" rIns="71120" bIns="71120" numCol="1" spcCol="1270" anchor="ctr" anchorCtr="0">
          <a:noAutofit/>
        </a:bodyPr>
        <a:lstStyle/>
        <a:p>
          <a:pPr marL="0" lvl="0" indent="0" algn="ctr" defTabSz="444500">
            <a:lnSpc>
              <a:spcPct val="90000"/>
            </a:lnSpc>
            <a:spcBef>
              <a:spcPct val="0"/>
            </a:spcBef>
            <a:spcAft>
              <a:spcPct val="35000"/>
            </a:spcAft>
            <a:buNone/>
          </a:pPr>
          <a:r>
            <a:rPr lang="fr-FR" sz="1000" kern="1200">
              <a:latin typeface="Tahoma" panose="020B0604030504040204" pitchFamily="34" charset="0"/>
              <a:ea typeface="Tahoma" panose="020B0604030504040204" pitchFamily="34" charset="0"/>
              <a:cs typeface="Tahoma" panose="020B0604030504040204" pitchFamily="34" charset="0"/>
            </a:rPr>
            <a:t>Le temps partiel prolonge la durée du stage.</a:t>
          </a:r>
        </a:p>
        <a:p>
          <a:pPr marL="0" lvl="0" indent="0" algn="ctr" defTabSz="444500">
            <a:lnSpc>
              <a:spcPct val="90000"/>
            </a:lnSpc>
            <a:spcBef>
              <a:spcPct val="0"/>
            </a:spcBef>
            <a:spcAft>
              <a:spcPct val="35000"/>
            </a:spcAft>
            <a:buNone/>
          </a:pPr>
          <a:r>
            <a:rPr lang="fr-FR" sz="1000" b="1" kern="1200">
              <a:latin typeface="Tahoma" panose="020B0604030504040204" pitchFamily="34" charset="0"/>
              <a:ea typeface="Tahoma" panose="020B0604030504040204" pitchFamily="34" charset="0"/>
              <a:cs typeface="Tahoma" panose="020B0604030504040204" pitchFamily="34" charset="0"/>
            </a:rPr>
            <a:t>Afin d’effectuer, en équivalent temps plein, la période complète du stage, la date d’effet de la titularisation sera décalée.</a:t>
          </a:r>
        </a:p>
      </dsp:txBody>
      <dsp:txXfrm>
        <a:off x="7644324" y="1321881"/>
        <a:ext cx="2882779" cy="1171272"/>
      </dsp:txXfrm>
    </dsp:sp>
    <dsp:sp modelId="{359E07C8-47B8-4861-BD30-8AA53D76767C}">
      <dsp:nvSpPr>
        <dsp:cNvPr id="0" name=""/>
        <dsp:cNvSpPr/>
      </dsp:nvSpPr>
      <dsp:spPr>
        <a:xfrm>
          <a:off x="6531698" y="405800"/>
          <a:ext cx="1269561" cy="1256100"/>
        </a:xfrm>
        <a:prstGeom prst="ellipse">
          <a:avLst/>
        </a:prstGeom>
        <a:solidFill>
          <a:schemeClr val="bg2">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800100">
            <a:lnSpc>
              <a:spcPct val="90000"/>
            </a:lnSpc>
            <a:spcBef>
              <a:spcPct val="0"/>
            </a:spcBef>
            <a:spcAft>
              <a:spcPct val="35000"/>
            </a:spcAft>
            <a:buNone/>
          </a:pPr>
          <a:r>
            <a:rPr lang="fr-FR" sz="1800" kern="1200"/>
            <a:t>Incidence du temps </a:t>
          </a:r>
          <a:r>
            <a:rPr lang="fr-FR" sz="1800" kern="1200">
              <a:solidFill>
                <a:schemeClr val="bg1"/>
              </a:solidFill>
            </a:rPr>
            <a:t>partiel</a:t>
          </a:r>
        </a:p>
      </dsp:txBody>
      <dsp:txXfrm>
        <a:off x="6717621" y="589752"/>
        <a:ext cx="897715" cy="888196"/>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596ABC5F-DA5D-409E-B154-A4C54688A2D3}">
      <dsp:nvSpPr>
        <dsp:cNvPr id="0" name=""/>
        <dsp:cNvSpPr/>
      </dsp:nvSpPr>
      <dsp:spPr>
        <a:xfrm rot="5400000">
          <a:off x="175928" y="163771"/>
          <a:ext cx="1082501" cy="757750"/>
        </a:xfrm>
        <a:prstGeom prst="chevron">
          <a:avLst/>
        </a:prstGeom>
        <a:solidFill>
          <a:schemeClr val="accent5">
            <a:lumMod val="60000"/>
            <a:lumOff val="40000"/>
          </a:schemeClr>
        </a:solidFill>
        <a:ln w="12700" cap="flat" cmpd="sng" algn="ctr">
          <a:solidFill>
            <a:schemeClr val="accent5">
              <a:lumMod val="5000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3335" tIns="13335" rIns="13335" bIns="13335" numCol="1" spcCol="1270" anchor="b" anchorCtr="0">
          <a:noAutofit/>
        </a:bodyPr>
        <a:lstStyle/>
        <a:p>
          <a:pPr marL="0" lvl="0" indent="0" algn="ctr" defTabSz="933450">
            <a:lnSpc>
              <a:spcPct val="90000"/>
            </a:lnSpc>
            <a:spcBef>
              <a:spcPct val="0"/>
            </a:spcBef>
            <a:spcAft>
              <a:spcPct val="35000"/>
            </a:spcAft>
            <a:buNone/>
          </a:pPr>
          <a:r>
            <a:rPr lang="fr-FR" sz="2100" kern="1200">
              <a:solidFill>
                <a:schemeClr val="accent5">
                  <a:lumMod val="50000"/>
                </a:schemeClr>
              </a:solidFill>
            </a:rPr>
            <a:t>1</a:t>
          </a:r>
        </a:p>
      </dsp:txBody>
      <dsp:txXfrm rot="-5400000">
        <a:off x="338304" y="380270"/>
        <a:ext cx="757750" cy="324751"/>
      </dsp:txXfrm>
    </dsp:sp>
    <dsp:sp modelId="{6939575C-C67C-42D8-94AF-3E5EDF271C5C}">
      <dsp:nvSpPr>
        <dsp:cNvPr id="0" name=""/>
        <dsp:cNvSpPr/>
      </dsp:nvSpPr>
      <dsp:spPr>
        <a:xfrm rot="5400000">
          <a:off x="2139445" y="-825209"/>
          <a:ext cx="703625" cy="2356837"/>
        </a:xfrm>
        <a:prstGeom prst="round2SameRect">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1120" tIns="6350" rIns="6350" bIns="6350" numCol="1" spcCol="1270" anchor="ctr" anchorCtr="0">
          <a:noAutofit/>
        </a:bodyPr>
        <a:lstStyle/>
        <a:p>
          <a:pPr marL="57150" lvl="1" indent="-57150" algn="l" defTabSz="444500">
            <a:lnSpc>
              <a:spcPct val="90000"/>
            </a:lnSpc>
            <a:spcBef>
              <a:spcPct val="0"/>
            </a:spcBef>
            <a:spcAft>
              <a:spcPct val="15000"/>
            </a:spcAft>
            <a:buFont typeface="Wingdings" panose="05000000000000000000" pitchFamily="2" charset="2"/>
            <a:buChar char="Ø"/>
          </a:pPr>
          <a:r>
            <a:rPr lang="fr-FR" sz="1000" kern="1200">
              <a:latin typeface="Tahoma" panose="020B0604030504040204" pitchFamily="34" charset="0"/>
              <a:ea typeface="Tahoma" panose="020B0604030504040204" pitchFamily="34" charset="0"/>
              <a:cs typeface="Tahoma" panose="020B0604030504040204" pitchFamily="34" charset="0"/>
            </a:rPr>
            <a:t> Compléter la case de la 1ère ligne "le stage théorique débute le".</a:t>
          </a:r>
        </a:p>
        <a:p>
          <a:pPr marL="57150" lvl="1" indent="-57150" algn="l" defTabSz="444500">
            <a:lnSpc>
              <a:spcPct val="90000"/>
            </a:lnSpc>
            <a:spcBef>
              <a:spcPct val="0"/>
            </a:spcBef>
            <a:spcAft>
              <a:spcPct val="15000"/>
            </a:spcAft>
            <a:buFont typeface="Wingdings" panose="05000000000000000000" pitchFamily="2" charset="2"/>
            <a:buNone/>
          </a:pPr>
          <a:r>
            <a:rPr lang="fr-FR" sz="1000" kern="1200">
              <a:latin typeface="Tahoma" panose="020B0604030504040204" pitchFamily="34" charset="0"/>
              <a:ea typeface="Tahoma" panose="020B0604030504040204" pitchFamily="34" charset="0"/>
              <a:cs typeface="Tahoma" panose="020B0604030504040204" pitchFamily="34" charset="0"/>
            </a:rPr>
            <a:t> Cette date correspond à la date de nomination stagiaire.</a:t>
          </a:r>
        </a:p>
      </dsp:txBody>
      <dsp:txXfrm rot="-5400000">
        <a:off x="1312839" y="35745"/>
        <a:ext cx="2322489" cy="634929"/>
      </dsp:txXfrm>
    </dsp:sp>
    <dsp:sp modelId="{C7777368-47F4-4143-B505-6146CB97ABDE}">
      <dsp:nvSpPr>
        <dsp:cNvPr id="0" name=""/>
        <dsp:cNvSpPr/>
      </dsp:nvSpPr>
      <dsp:spPr>
        <a:xfrm rot="5400000">
          <a:off x="175928" y="1042254"/>
          <a:ext cx="1082501" cy="757750"/>
        </a:xfrm>
        <a:prstGeom prst="chevron">
          <a:avLst/>
        </a:prstGeom>
        <a:solidFill>
          <a:schemeClr val="accent5">
            <a:lumMod val="60000"/>
            <a:lumOff val="40000"/>
          </a:schemeClr>
        </a:solidFill>
        <a:ln w="12700" cap="flat" cmpd="sng" algn="ctr">
          <a:solidFill>
            <a:schemeClr val="accent5">
              <a:lumMod val="7500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3335" tIns="13335" rIns="13335" bIns="13335" numCol="1" spcCol="1270" anchor="b" anchorCtr="0">
          <a:noAutofit/>
        </a:bodyPr>
        <a:lstStyle/>
        <a:p>
          <a:pPr marL="0" lvl="0" indent="0" algn="ctr" defTabSz="933450">
            <a:lnSpc>
              <a:spcPct val="90000"/>
            </a:lnSpc>
            <a:spcBef>
              <a:spcPct val="0"/>
            </a:spcBef>
            <a:spcAft>
              <a:spcPct val="35000"/>
            </a:spcAft>
            <a:buNone/>
          </a:pPr>
          <a:r>
            <a:rPr lang="fr-FR" sz="2100" kern="1200">
              <a:solidFill>
                <a:schemeClr val="accent5">
                  <a:lumMod val="50000"/>
                </a:schemeClr>
              </a:solidFill>
            </a:rPr>
            <a:t>2</a:t>
          </a:r>
        </a:p>
      </dsp:txBody>
      <dsp:txXfrm rot="-5400000">
        <a:off x="338304" y="1258753"/>
        <a:ext cx="757750" cy="324751"/>
      </dsp:txXfrm>
    </dsp:sp>
    <dsp:sp modelId="{2D6C832F-F8DA-436D-AB1D-49BEF874A9AA}">
      <dsp:nvSpPr>
        <dsp:cNvPr id="0" name=""/>
        <dsp:cNvSpPr/>
      </dsp:nvSpPr>
      <dsp:spPr>
        <a:xfrm rot="5400000">
          <a:off x="2529535" y="-331486"/>
          <a:ext cx="703625" cy="3126358"/>
        </a:xfrm>
        <a:prstGeom prst="round2SameRect">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1120" tIns="6350" rIns="6350" bIns="6350" numCol="1" spcCol="1270" anchor="ctr" anchorCtr="0">
          <a:noAutofit/>
        </a:bodyPr>
        <a:lstStyle/>
        <a:p>
          <a:pPr marL="57150" lvl="1" indent="-57150" algn="l" defTabSz="444500">
            <a:lnSpc>
              <a:spcPct val="90000"/>
            </a:lnSpc>
            <a:spcBef>
              <a:spcPct val="0"/>
            </a:spcBef>
            <a:spcAft>
              <a:spcPct val="15000"/>
            </a:spcAft>
            <a:buFont typeface="Wingdings" panose="05000000000000000000" pitchFamily="2" charset="2"/>
            <a:buChar char="Ø"/>
          </a:pPr>
          <a:r>
            <a:rPr lang="fr-FR" sz="1000" kern="1200">
              <a:latin typeface="Tahoma" panose="020B0604030504040204" pitchFamily="34" charset="0"/>
              <a:ea typeface="Tahoma" panose="020B0604030504040204" pitchFamily="34" charset="0"/>
              <a:cs typeface="Tahoma" panose="020B0604030504040204" pitchFamily="34" charset="0"/>
            </a:rPr>
            <a:t> Compléter la durée théorique du stage soit : </a:t>
          </a:r>
        </a:p>
        <a:p>
          <a:pPr marL="57150" lvl="1" indent="-57150" algn="l" defTabSz="444500">
            <a:lnSpc>
              <a:spcPct val="90000"/>
            </a:lnSpc>
            <a:spcBef>
              <a:spcPct val="0"/>
            </a:spcBef>
            <a:spcAft>
              <a:spcPct val="15000"/>
            </a:spcAft>
            <a:buFont typeface="Arial" panose="020B0604020202020204" pitchFamily="34" charset="0"/>
            <a:buChar char="•"/>
          </a:pPr>
          <a:r>
            <a:rPr lang="fr-FR" sz="1000" kern="1200">
              <a:latin typeface="Tahoma" panose="020B0604030504040204" pitchFamily="34" charset="0"/>
              <a:ea typeface="Tahoma" panose="020B0604030504040204" pitchFamily="34" charset="0"/>
              <a:cs typeface="Tahoma" panose="020B0604030504040204" pitchFamily="34" charset="0"/>
            </a:rPr>
            <a:t>1 dans la case "An(s)",</a:t>
          </a:r>
        </a:p>
        <a:p>
          <a:pPr marL="57150" lvl="1" indent="-57150" algn="l" defTabSz="444500">
            <a:lnSpc>
              <a:spcPct val="90000"/>
            </a:lnSpc>
            <a:spcBef>
              <a:spcPct val="0"/>
            </a:spcBef>
            <a:spcAft>
              <a:spcPct val="15000"/>
            </a:spcAft>
            <a:buFont typeface="Arial" panose="020B0604020202020204" pitchFamily="34" charset="0"/>
            <a:buChar char="•"/>
          </a:pPr>
          <a:r>
            <a:rPr lang="fr-FR" sz="1000" kern="1200">
              <a:latin typeface="Tahoma" panose="020B0604030504040204" pitchFamily="34" charset="0"/>
              <a:ea typeface="Tahoma" panose="020B0604030504040204" pitchFamily="34" charset="0"/>
              <a:cs typeface="Tahoma" panose="020B0604030504040204" pitchFamily="34" charset="0"/>
            </a:rPr>
            <a:t>6 dans la case "mois" (si promotion interne).</a:t>
          </a:r>
        </a:p>
      </dsp:txBody>
      <dsp:txXfrm rot="-5400000">
        <a:off x="1318169" y="914228"/>
        <a:ext cx="3092010" cy="634929"/>
      </dsp:txXfrm>
    </dsp:sp>
    <dsp:sp modelId="{65E7EC75-AF0C-41B7-838A-7FDF597A5B27}">
      <dsp:nvSpPr>
        <dsp:cNvPr id="0" name=""/>
        <dsp:cNvSpPr/>
      </dsp:nvSpPr>
      <dsp:spPr>
        <a:xfrm rot="5400000">
          <a:off x="175928" y="1920737"/>
          <a:ext cx="1082501" cy="757750"/>
        </a:xfrm>
        <a:prstGeom prst="chevron">
          <a:avLst/>
        </a:prstGeom>
        <a:solidFill>
          <a:schemeClr val="accent5">
            <a:lumMod val="60000"/>
            <a:lumOff val="40000"/>
          </a:schemeClr>
        </a:solidFill>
        <a:ln w="12700" cap="flat" cmpd="sng" algn="ctr">
          <a:solidFill>
            <a:schemeClr val="accent5">
              <a:lumMod val="7500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3335" tIns="13335" rIns="13335" bIns="13335" numCol="1" spcCol="1270" anchor="ctr" anchorCtr="0">
          <a:noAutofit/>
        </a:bodyPr>
        <a:lstStyle/>
        <a:p>
          <a:pPr marL="0" lvl="0" indent="0" algn="ctr" defTabSz="933450">
            <a:lnSpc>
              <a:spcPct val="90000"/>
            </a:lnSpc>
            <a:spcBef>
              <a:spcPct val="0"/>
            </a:spcBef>
            <a:spcAft>
              <a:spcPct val="35000"/>
            </a:spcAft>
            <a:buNone/>
          </a:pPr>
          <a:r>
            <a:rPr lang="fr-FR" sz="2100" kern="1200">
              <a:solidFill>
                <a:schemeClr val="accent5">
                  <a:lumMod val="50000"/>
                </a:schemeClr>
              </a:solidFill>
            </a:rPr>
            <a:t>3</a:t>
          </a:r>
        </a:p>
      </dsp:txBody>
      <dsp:txXfrm rot="-5400000">
        <a:off x="338304" y="2137236"/>
        <a:ext cx="757750" cy="324751"/>
      </dsp:txXfrm>
    </dsp:sp>
    <dsp:sp modelId="{91EDD075-71DE-4EAB-9574-7F2EE34D6205}">
      <dsp:nvSpPr>
        <dsp:cNvPr id="0" name=""/>
        <dsp:cNvSpPr/>
      </dsp:nvSpPr>
      <dsp:spPr>
        <a:xfrm rot="5400000">
          <a:off x="2536839" y="526085"/>
          <a:ext cx="703625" cy="3152472"/>
        </a:xfrm>
        <a:prstGeom prst="round2SameRect">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1120" tIns="6350" rIns="6350" bIns="6350" numCol="1" spcCol="1270" anchor="ctr" anchorCtr="0">
          <a:noAutofit/>
        </a:bodyPr>
        <a:lstStyle/>
        <a:p>
          <a:pPr marL="57150" lvl="1" indent="-57150" algn="l" defTabSz="444500">
            <a:lnSpc>
              <a:spcPct val="90000"/>
            </a:lnSpc>
            <a:spcBef>
              <a:spcPct val="0"/>
            </a:spcBef>
            <a:spcAft>
              <a:spcPct val="15000"/>
            </a:spcAft>
            <a:buFont typeface="Wingdings" panose="05000000000000000000" pitchFamily="2" charset="2"/>
            <a:buChar char="Ø"/>
          </a:pPr>
          <a:r>
            <a:rPr lang="fr-FR" sz="1000" kern="1200">
              <a:latin typeface="Tahoma" panose="020B0604030504040204" pitchFamily="34" charset="0"/>
              <a:ea typeface="Tahoma" panose="020B0604030504040204" pitchFamily="34" charset="0"/>
              <a:cs typeface="Tahoma" panose="020B0604030504040204" pitchFamily="34" charset="0"/>
            </a:rPr>
            <a:t> Découper le stage théorique, selon les périodes et le taux d'activité, en indiquant :</a:t>
          </a:r>
        </a:p>
        <a:p>
          <a:pPr marL="57150" lvl="1" indent="-57150" algn="l" defTabSz="444500">
            <a:lnSpc>
              <a:spcPct val="90000"/>
            </a:lnSpc>
            <a:spcBef>
              <a:spcPct val="0"/>
            </a:spcBef>
            <a:spcAft>
              <a:spcPct val="15000"/>
            </a:spcAft>
            <a:buFont typeface="Arial" panose="020B0604020202020204" pitchFamily="34" charset="0"/>
            <a:buChar char="•"/>
          </a:pPr>
          <a:r>
            <a:rPr lang="fr-FR" sz="1000" kern="1200">
              <a:latin typeface="Tahoma" panose="020B0604030504040204" pitchFamily="34" charset="0"/>
              <a:ea typeface="Tahoma" panose="020B0604030504040204" pitchFamily="34" charset="0"/>
              <a:cs typeface="Tahoma" panose="020B0604030504040204" pitchFamily="34" charset="0"/>
            </a:rPr>
            <a:t> la date de début,</a:t>
          </a:r>
        </a:p>
        <a:p>
          <a:pPr marL="57150" lvl="1" indent="-57150" algn="l" defTabSz="444500">
            <a:lnSpc>
              <a:spcPct val="90000"/>
            </a:lnSpc>
            <a:spcBef>
              <a:spcPct val="0"/>
            </a:spcBef>
            <a:spcAft>
              <a:spcPct val="15000"/>
            </a:spcAft>
            <a:buFont typeface="Arial" panose="020B0604020202020204" pitchFamily="34" charset="0"/>
            <a:buChar char="•"/>
          </a:pPr>
          <a:r>
            <a:rPr lang="fr-FR" sz="1000" kern="1200">
              <a:latin typeface="Tahoma" panose="020B0604030504040204" pitchFamily="34" charset="0"/>
              <a:ea typeface="Tahoma" panose="020B0604030504040204" pitchFamily="34" charset="0"/>
              <a:cs typeface="Tahoma" panose="020B0604030504040204" pitchFamily="34" charset="0"/>
            </a:rPr>
            <a:t> le taux d'activité.</a:t>
          </a:r>
        </a:p>
      </dsp:txBody>
      <dsp:txXfrm rot="-5400000">
        <a:off x="1312416" y="1784856"/>
        <a:ext cx="3118124" cy="634929"/>
      </dsp:txXfrm>
    </dsp:sp>
  </dsp:spTree>
</dsp:drawing>
</file>

<file path=xl/diagrams/layout1.xml><?xml version="1.0" encoding="utf-8"?>
<dgm:layoutDef xmlns:dgm="http://schemas.openxmlformats.org/drawingml/2006/diagram" xmlns:a="http://schemas.openxmlformats.org/drawingml/2006/main" uniqueId="urn:microsoft.com/office/officeart/2005/8/layout/hList9">
  <dgm:title val=""/>
  <dgm:desc val=""/>
  <dgm:catLst>
    <dgm:cat type="list" pri="8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Lst>
      <dgm:cxnLst>
        <dgm:cxn modelId="3" srcId="0" destId="1" srcOrd="0" destOrd="0"/>
        <dgm:cxn modelId="4" srcId="0" destId="2" srcOrd="1" destOrd="0"/>
        <dgm:cxn modelId="13" srcId="1" destId="11" srcOrd="0" destOrd="0"/>
        <dgm:cxn modelId="14" srcId="1" destId="12" srcOrd="0" destOrd="0"/>
        <dgm:cxn modelId="23" srcId="2" destId="21" srcOrd="0" destOrd="0"/>
        <dgm:cxn modelId="24" srcId="2" destId="22" srcOrd="0" destOrd="0"/>
      </dgm:cxnLst>
      <dgm:bg/>
      <dgm:whole/>
    </dgm:dataModel>
  </dgm:sampData>
  <dgm:styleData>
    <dgm:dataModel>
      <dgm:ptLst>
        <dgm:pt modelId="0" type="doc"/>
        <dgm:pt modelId="1"/>
        <dgm:pt modelId="2"/>
      </dgm:ptLst>
      <dgm:cxnLst>
        <dgm:cxn modelId="3" srcId="0" destId="1" srcOrd="0" destOrd="0"/>
        <dgm:cxn modelId="4" srcId="1" destId="2" srcOrd="0" destOrd="0"/>
      </dgm:cxnLst>
      <dgm:bg/>
      <dgm:whole/>
    </dgm:dataModel>
  </dgm:styleData>
  <dgm:clrData>
    <dgm:dataModel>
      <dgm:ptLst>
        <dgm:pt modelId="0" type="doc"/>
        <dgm:pt modelId="1"/>
        <dgm:pt modelId="11"/>
        <dgm:pt modelId="12"/>
        <dgm:pt modelId="13"/>
        <dgm:pt modelId="14"/>
        <dgm:pt modelId="2"/>
        <dgm:pt modelId="21"/>
        <dgm:pt modelId="22"/>
        <dgm:pt modelId="23"/>
        <dgm:pt modelId="24"/>
        <dgm:pt modelId="3"/>
        <dgm:pt modelId="31"/>
        <dgm:pt modelId="32"/>
        <dgm:pt modelId="33"/>
        <dgm:pt modelId="34"/>
      </dgm:ptLst>
      <dgm:cxnLst>
        <dgm:cxn modelId="4" srcId="0" destId="1" srcOrd="0" destOrd="0"/>
        <dgm:cxn modelId="5" srcId="0" destId="2" srcOrd="1" destOrd="0"/>
        <dgm:cxn modelId="6" srcId="0" destId="3" srcOrd="1" destOrd="0"/>
        <dgm:cxn modelId="15" srcId="1" destId="11" srcOrd="0" destOrd="0"/>
        <dgm:cxn modelId="16" srcId="1" destId="12" srcOrd="0" destOrd="0"/>
        <dgm:cxn modelId="17" srcId="1" destId="13" srcOrd="0" destOrd="0"/>
        <dgm:cxn modelId="18" srcId="1" destId="14" srcOrd="0" destOrd="0"/>
        <dgm:cxn modelId="25" srcId="2" destId="21" srcOrd="0" destOrd="0"/>
        <dgm:cxn modelId="26" srcId="2" destId="22" srcOrd="0" destOrd="0"/>
        <dgm:cxn modelId="27" srcId="2" destId="23" srcOrd="0" destOrd="0"/>
        <dgm:cxn modelId="28" srcId="2" destId="24" srcOrd="0" destOrd="0"/>
        <dgm:cxn modelId="35" srcId="3" destId="31" srcOrd="0" destOrd="0"/>
        <dgm:cxn modelId="36" srcId="3" destId="32" srcOrd="0" destOrd="0"/>
        <dgm:cxn modelId="37" srcId="3" destId="33" srcOrd="0" destOrd="0"/>
        <dgm:cxn modelId="38" srcId="3" destId="34" srcOrd="0" destOrd="0"/>
      </dgm:cxnLst>
      <dgm:bg/>
      <dgm:whole/>
    </dgm:dataModel>
  </dgm:clrData>
  <dgm:layoutNode name="list">
    <dgm:varLst>
      <dgm:dir/>
      <dgm:animLvl val="lvl"/>
    </dgm:varLst>
    <dgm:choose name="Name0">
      <dgm:if name="Name1" func="var" arg="dir" op="equ" val="norm">
        <dgm:alg type="lin">
          <dgm:param type="linDir" val="fromL"/>
          <dgm:param type="fallback" val="2D"/>
          <dgm:param type="nodeVertAlign" val="t"/>
        </dgm:alg>
      </dgm:if>
      <dgm:else name="Name2">
        <dgm:alg type="lin">
          <dgm:param type="linDir" val="fromR"/>
          <dgm:param type="fallback" val="2D"/>
          <dgm:param type="nodeVertAlign" val="t"/>
        </dgm:alg>
      </dgm:else>
    </dgm:choose>
    <dgm:shape xmlns:r="http://schemas.openxmlformats.org/officeDocument/2006/relationships" r:blip="">
      <dgm:adjLst/>
    </dgm:shape>
    <dgm:presOf/>
    <dgm:constrLst>
      <dgm:constr type="w" for="ch" forName="circle" refType="w" fact="0.5"/>
      <dgm:constr type="w" for="ch" forName="vertFlow" refType="w" fact="0.75"/>
      <dgm:constr type="h" for="des" forName="firstComp" refType="w" refFor="ch" refForName="vertFlow" fact="0.667"/>
      <dgm:constr type="h" for="des" forName="comp" refType="h" refFor="des" refForName="firstComp" op="equ"/>
      <dgm:constr type="h" for="des" forName="topSpace" refType="w" refFor="ch" refForName="circle" op="equ" fact="0.4"/>
      <dgm:constr type="w" for="ch" forName="posSpace" refType="w" fact="0.4"/>
      <dgm:constr type="w" for="ch" forName="negSpace" refType="w" fact="-1.15"/>
      <dgm:constr type="w" for="ch" forName="transSpace" refType="w" fact="0.75"/>
      <dgm:constr type="primFontSz" for="ch" forName="circle" op="equ" val="65"/>
      <dgm:constr type="primFontSz" for="des" forName="firstChildTx" val="65"/>
      <dgm:constr type="primFontSz" for="des" forName="childTx" refType="primFontSz" refFor="des" refForName="firstChildTx" op="equ"/>
    </dgm:constrLst>
    <dgm:ruleLst/>
    <dgm:forEach name="Name3" axis="ch" ptType="node">
      <dgm:layoutNode name="posSpace">
        <dgm:alg type="sp"/>
        <dgm:shape xmlns:r="http://schemas.openxmlformats.org/officeDocument/2006/relationships" r:blip="">
          <dgm:adjLst/>
        </dgm:shape>
        <dgm:presOf/>
        <dgm:constrLst/>
        <dgm:ruleLst/>
      </dgm:layoutNode>
      <dgm:layoutNode name="vertFlow">
        <dgm:alg type="lin">
          <dgm:param type="linDir" val="fromT"/>
        </dgm:alg>
        <dgm:shape xmlns:r="http://schemas.openxmlformats.org/officeDocument/2006/relationships" r:blip="">
          <dgm:adjLst/>
        </dgm:shape>
        <dgm:presOf/>
        <dgm:constrLst>
          <dgm:constr type="w" for="ch" forName="firstComp" refType="w"/>
          <dgm:constr type="w" for="ch" forName="comp" refType="w"/>
        </dgm:constrLst>
        <dgm:ruleLst/>
        <dgm:layoutNode name="topSpace">
          <dgm:alg type="sp"/>
          <dgm:shape xmlns:r="http://schemas.openxmlformats.org/officeDocument/2006/relationships" r:blip="">
            <dgm:adjLst/>
          </dgm:shape>
          <dgm:presOf/>
          <dgm:constrLst/>
          <dgm:ruleLst/>
        </dgm:layoutNode>
        <dgm:layoutNode name="firstComp">
          <dgm:alg type="composite"/>
          <dgm:shape xmlns:r="http://schemas.openxmlformats.org/officeDocument/2006/relationships" r:blip="">
            <dgm:adjLst/>
          </dgm:shape>
          <dgm:presOf/>
          <dgm:choose name="Name4">
            <dgm:if name="Name5" func="var" arg="dir" op="equ" val="norm">
              <dgm:constrLst>
                <dgm:constr type="l" for="ch" forName="firstChild"/>
                <dgm:constr type="t" for="ch" forName="firstChild"/>
                <dgm:constr type="w" for="ch" forName="firstChild" refType="w"/>
                <dgm:constr type="h" for="ch" forName="firstChild" refType="h"/>
                <dgm:constr type="l" for="ch" forName="firstChildTx" refType="w" fact="0.16"/>
                <dgm:constr type="r" for="ch" forName="firstChildTx" refType="w"/>
                <dgm:constr type="h" for="ch" forName="firstChildTx" refFor="ch" refForName="firstChild" op="equ"/>
              </dgm:constrLst>
            </dgm:if>
            <dgm:else name="Name6">
              <dgm:constrLst>
                <dgm:constr type="l" for="ch" forName="firstChild"/>
                <dgm:constr type="t" for="ch" forName="firstChild"/>
                <dgm:constr type="w" for="ch" forName="firstChild" refType="w"/>
                <dgm:constr type="h" for="ch" forName="firstChild" refType="h"/>
                <dgm:constr type="l" for="ch" forName="firstChildTx"/>
                <dgm:constr type="r" for="ch" forName="firstChildTx" refType="w" fact="0.825"/>
                <dgm:constr type="h" for="ch" forName="firstChildTx" refFor="ch" refForName="firstChild" op="equ"/>
              </dgm:constrLst>
            </dgm:else>
          </dgm:choose>
          <dgm:ruleLst/>
          <dgm:layoutNode name="firstChild" styleLbl="bgAccFollowNode1">
            <dgm:alg type="sp"/>
            <dgm:shape xmlns:r="http://schemas.openxmlformats.org/officeDocument/2006/relationships" type="rect" r:blip="">
              <dgm:adjLst/>
            </dgm:shape>
            <dgm:presOf axis="ch desOrSelf" ptType="node node" cnt="1 0"/>
            <dgm:constrLst/>
            <dgm:ruleLst/>
          </dgm:layoutNode>
          <dgm:layoutNode name="firstChildTx" styleLbl="bgAccFollowNode1">
            <dgm:varLst>
              <dgm:bulletEnabled val="1"/>
            </dgm:varLst>
            <dgm:alg type="tx">
              <dgm:param type="parTxLTRAlign" val="l"/>
            </dgm:alg>
            <dgm:shape xmlns:r="http://schemas.openxmlformats.org/officeDocument/2006/relationships" type="rect" r:blip="" hideGeom="1">
              <dgm:adjLst/>
            </dgm:shape>
            <dgm:presOf axis="ch desOrSelf" ptType="node node" cnt="1 0"/>
            <dgm:choose name="Name7">
              <dgm:if name="Name8" func="var" arg="dir" op="equ" val="norm">
                <dgm:constrLst>
                  <dgm:constr type="primFontSz" val="65"/>
                  <dgm:constr type="lMarg"/>
                </dgm:constrLst>
              </dgm:if>
              <dgm:else name="Name9">
                <dgm:constrLst>
                  <dgm:constr type="primFontSz" val="65"/>
                  <dgm:constr type="rMarg"/>
                </dgm:constrLst>
              </dgm:else>
            </dgm:choose>
            <dgm:ruleLst>
              <dgm:rule type="primFontSz" val="5" fact="NaN" max="NaN"/>
            </dgm:ruleLst>
          </dgm:layoutNode>
        </dgm:layoutNode>
        <dgm:forEach name="Name10" axis="ch" ptType="node" st="2">
          <dgm:layoutNode name="comp">
            <dgm:alg type="composite"/>
            <dgm:shape xmlns:r="http://schemas.openxmlformats.org/officeDocument/2006/relationships" r:blip="">
              <dgm:adjLst/>
            </dgm:shape>
            <dgm:presOf/>
            <dgm:choose name="Name11">
              <dgm:if name="Name12" func="var" arg="dir" op="equ" val="norm">
                <dgm:constrLst>
                  <dgm:constr type="l" for="ch" forName="child"/>
                  <dgm:constr type="t" for="ch" forName="child"/>
                  <dgm:constr type="w" for="ch" forName="child" refType="w"/>
                  <dgm:constr type="h" for="ch" forName="child" refType="h"/>
                  <dgm:constr type="l" for="ch" forName="childTx" refType="w" fact="0.16"/>
                  <dgm:constr type="r" for="ch" forName="childTx" refType="w"/>
                  <dgm:constr type="h" for="ch" forName="childTx" refFor="ch" refForName="child" op="equ"/>
                </dgm:constrLst>
              </dgm:if>
              <dgm:else name="Name13">
                <dgm:constrLst>
                  <dgm:constr type="l" for="ch" forName="child"/>
                  <dgm:constr type="t" for="ch" forName="child"/>
                  <dgm:constr type="w" for="ch" forName="child" refType="w"/>
                  <dgm:constr type="h" for="ch" forName="child" refType="h"/>
                  <dgm:constr type="l" for="ch" forName="childTx"/>
                  <dgm:constr type="r" for="ch" forName="childTx" refType="w" fact="0.825"/>
                  <dgm:constr type="h" for="ch" forName="childTx" refFor="ch" refForName="child" op="equ"/>
                </dgm:constrLst>
              </dgm:else>
            </dgm:choose>
            <dgm:ruleLst/>
            <dgm:layoutNode name="child" styleLbl="bgAccFollowNode1">
              <dgm:alg type="sp"/>
              <dgm:shape xmlns:r="http://schemas.openxmlformats.org/officeDocument/2006/relationships" type="rect" r:blip="">
                <dgm:adjLst/>
              </dgm:shape>
              <dgm:presOf axis="desOrSelf" ptType="node"/>
              <dgm:constrLst/>
              <dgm:ruleLst/>
            </dgm:layoutNode>
            <dgm:layoutNode name="childTx" styleLbl="bgAccFollowNode1">
              <dgm:varLst>
                <dgm:bulletEnabled val="1"/>
              </dgm:varLst>
              <dgm:alg type="tx">
                <dgm:param type="parTxLTRAlign" val="l"/>
              </dgm:alg>
              <dgm:shape xmlns:r="http://schemas.openxmlformats.org/officeDocument/2006/relationships" type="rect" r:blip="" hideGeom="1">
                <dgm:adjLst/>
              </dgm:shape>
              <dgm:presOf axis="desOrSelf" ptType="node"/>
              <dgm:choose name="Name14">
                <dgm:if name="Name15" func="var" arg="dir" op="equ" val="norm">
                  <dgm:constrLst>
                    <dgm:constr type="primFontSz" val="65"/>
                    <dgm:constr type="lMarg"/>
                  </dgm:constrLst>
                </dgm:if>
                <dgm:else name="Name16">
                  <dgm:constrLst>
                    <dgm:constr type="primFontSz" val="65"/>
                    <dgm:constr type="rMarg"/>
                  </dgm:constrLst>
                </dgm:else>
              </dgm:choose>
              <dgm:ruleLst>
                <dgm:rule type="primFontSz" val="5" fact="NaN" max="NaN"/>
              </dgm:ruleLst>
            </dgm:layoutNode>
          </dgm:layoutNode>
        </dgm:forEach>
      </dgm:layoutNode>
      <dgm:layoutNode name="negSpace">
        <dgm:alg type="sp"/>
        <dgm:shape xmlns:r="http://schemas.openxmlformats.org/officeDocument/2006/relationships" r:blip="">
          <dgm:adjLst/>
        </dgm:shape>
        <dgm:presOf/>
        <dgm:constrLst/>
        <dgm:ruleLst/>
      </dgm:layoutNode>
      <dgm:layoutNode name="circle" styleLbl="node1">
        <dgm:alg type="tx"/>
        <dgm:shape xmlns:r="http://schemas.openxmlformats.org/officeDocument/2006/relationships" type="ellipse" r:blip="">
          <dgm:adjLst/>
        </dgm:shape>
        <dgm:presOf axis="self"/>
        <dgm:constrLst>
          <dgm:constr type="lMarg"/>
          <dgm:constr type="rMarg"/>
          <dgm:constr type="tMarg"/>
          <dgm:constr type="bMarg"/>
          <dgm:constr type="h" refType="w"/>
        </dgm:constrLst>
        <dgm:ruleLst>
          <dgm:rule type="primFontSz" val="5" fact="NaN" max="NaN"/>
        </dgm:ruleLst>
      </dgm:layoutNode>
      <dgm:forEach name="Name17" axis="followSib" ptType="sibTrans" cnt="1">
        <dgm:layoutNode name="transSpace">
          <dgm:alg type="sp"/>
          <dgm:shape xmlns:r="http://schemas.openxmlformats.org/officeDocument/2006/relationships" r:blip="">
            <dgm:adjLst/>
          </dgm:shape>
          <dgm:presOf/>
          <dgm:constrLst/>
          <dgm:ruleLst/>
        </dgm:layoutNode>
      </dgm:forEach>
    </dgm:forEach>
  </dgm:layoutNode>
</dgm:layoutDef>
</file>

<file path=xl/diagrams/layout2.xml><?xml version="1.0" encoding="utf-8"?>
<dgm:layoutDef xmlns:dgm="http://schemas.openxmlformats.org/drawingml/2006/diagram" xmlns:a="http://schemas.openxmlformats.org/drawingml/2006/main" uniqueId="urn:microsoft.com/office/officeart/2005/8/layout/chevron2">
  <dgm:title val=""/>
  <dgm:desc val=""/>
  <dgm:catLst>
    <dgm:cat type="process" pri="12000"/>
    <dgm:cat type="list" pri="16000"/>
    <dgm:cat type="convert" pri="11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Lst>
      <dgm:cxnLst>
        <dgm:cxn modelId="4" srcId="0" destId="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linearFlow">
    <dgm:varLst>
      <dgm:dir/>
      <dgm:animLvl val="lvl"/>
      <dgm:resizeHandles val="exact"/>
    </dgm:varLst>
    <dgm:alg type="lin">
      <dgm:param type="linDir" val="fromT"/>
      <dgm:param type="nodeHorzAlign" val="l"/>
    </dgm:alg>
    <dgm:shape xmlns:r="http://schemas.openxmlformats.org/officeDocument/2006/relationships" r:blip="">
      <dgm:adjLst/>
    </dgm:shape>
    <dgm:presOf/>
    <dgm:constrLst>
      <dgm:constr type="h" for="ch" forName="composite" refType="h"/>
      <dgm:constr type="w" for="ch" forName="composite" refType="w"/>
      <dgm:constr type="h" for="des" forName="parentText" op="equ"/>
      <dgm:constr type="h" for="ch" forName="sp" val="-14.88"/>
      <dgm:constr type="h" for="ch" forName="sp" refType="w" refFor="des" refForName="parentText" op="gte" fact="-0.3"/>
      <dgm:constr type="primFontSz" for="des" forName="parentText" op="equ" val="65"/>
      <dgm:constr type="primFontSz" for="des" forName="descendantText" op="equ" val="65"/>
    </dgm:constrLst>
    <dgm:ruleLst/>
    <dgm:forEach name="Name0" axis="ch" ptType="node">
      <dgm:layoutNode name="composite">
        <dgm:alg type="composite"/>
        <dgm:shape xmlns:r="http://schemas.openxmlformats.org/officeDocument/2006/relationships" r:blip="">
          <dgm:adjLst/>
        </dgm:shape>
        <dgm:presOf/>
        <dgm:choose name="Name1">
          <dgm:if name="Name2" func="var" arg="dir" op="equ" val="norm">
            <dgm:constrLst>
              <dgm:constr type="t" for="ch" forName="parentText"/>
              <dgm:constr type="l" for="ch" forName="parentText"/>
              <dgm:constr type="w" for="ch" forName="parentText" refType="w" fact="0.4"/>
              <dgm:constr type="h" for="ch" forName="parentText" refType="h"/>
              <dgm:constr type="w" for="ch" forName="parentText" refType="w" op="lte" fact="0.5"/>
              <dgm:constr type="w" for="ch" forName="parentText" refType="h" refFor="ch" refForName="parentText" op="lte" fact="0.7"/>
              <dgm:constr type="h" for="ch" forName="parentText" refType="w" refFor="ch" refForName="parentText" op="lte" fact="3"/>
              <dgm:constr type="l" for="ch" forName="descendantText" refType="w" refFor="ch" refForName="parentText"/>
              <dgm:constr type="w" for="ch" forName="descendantText" refType="w"/>
              <dgm:constr type="wOff" for="ch" forName="descendantText" refType="w" refFor="ch" refForName="parentText" fact="-1"/>
              <dgm:constr type="t" for="ch" forName="descendantText"/>
              <dgm:constr type="b" for="ch" forName="descendantText" refType="h" refFor="ch" refForName="parentText"/>
              <dgm:constr type="bOff" for="ch" forName="descendantText" refType="w" refFor="ch" refForName="parentText" fact="-0.5"/>
            </dgm:constrLst>
          </dgm:if>
          <dgm:else name="Name3">
            <dgm:constrLst>
              <dgm:constr type="t" for="ch" forName="parentText"/>
              <dgm:constr type="r" for="ch" forName="parentText" refType="w"/>
              <dgm:constr type="w" for="ch" forName="parentText" refType="w" fact="0.4"/>
              <dgm:constr type="h" for="ch" forName="parentText" refType="h"/>
              <dgm:constr type="w" for="ch" forName="parentText" refType="w" op="lte" fact="0.5"/>
              <dgm:constr type="w" for="ch" forName="parentText" refType="h" refFor="ch" refForName="parentText" op="lte" fact="0.7"/>
              <dgm:constr type="h" for="ch" forName="parentText" refType="w" refFor="ch" refForName="parentText" op="lte" fact="3"/>
              <dgm:constr type="l" for="ch" forName="descendantText"/>
              <dgm:constr type="w" for="ch" forName="descendantText" refType="w"/>
              <dgm:constr type="wOff" for="ch" forName="descendantText" refType="w" refFor="ch" refForName="parentText" fact="-1"/>
              <dgm:constr type="t" for="ch" forName="descendantText"/>
              <dgm:constr type="b" for="ch" forName="descendantText" refType="h" refFor="ch" refForName="parentText"/>
              <dgm:constr type="bOff" for="ch" forName="descendantText" refType="w" refFor="ch" refForName="parentText" fact="-0.5"/>
            </dgm:constrLst>
          </dgm:else>
        </dgm:choose>
        <dgm:ruleLst/>
        <dgm:layoutNode name="parentText" styleLbl="alignNode1">
          <dgm:varLst>
            <dgm:chMax val="1"/>
            <dgm:bulletEnabled val="1"/>
          </dgm:varLst>
          <dgm:alg type="tx"/>
          <dgm:shape xmlns:r="http://schemas.openxmlformats.org/officeDocument/2006/relationships" rot="90" type="chevron"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h" val="100" fact="NaN" max="NaN"/>
            <dgm:rule type="primFontSz" val="24" fact="NaN" max="NaN"/>
            <dgm:rule type="h" val="110" fact="NaN" max="NaN"/>
            <dgm:rule type="primFontSz" val="18" fact="NaN" max="NaN"/>
            <dgm:rule type="h" val="INF" fact="NaN" max="NaN"/>
            <dgm:rule type="primFontSz" val="5" fact="NaN" max="NaN"/>
          </dgm:ruleLst>
        </dgm:layoutNode>
        <dgm:layoutNode name="descendantText" styleLbl="alignAcc1">
          <dgm:varLst>
            <dgm:bulletEnabled val="1"/>
          </dgm:varLst>
          <dgm:choose name="Name4">
            <dgm:if name="Name5" func="var" arg="dir" op="equ" val="norm">
              <dgm:alg type="tx">
                <dgm:param type="stBulletLvl" val="1"/>
                <dgm:param type="txAnchorVertCh" val="mid"/>
              </dgm:alg>
              <dgm:shape xmlns:r="http://schemas.openxmlformats.org/officeDocument/2006/relationships" rot="90" type="round2SameRect" r:blip="">
                <dgm:adjLst/>
              </dgm:shape>
            </dgm:if>
            <dgm:else name="Name6">
              <dgm:alg type="tx">
                <dgm:param type="stBulletLvl" val="1"/>
                <dgm:param type="txAnchorVertCh" val="mid"/>
              </dgm:alg>
              <dgm:shape xmlns:r="http://schemas.openxmlformats.org/officeDocument/2006/relationships" rot="-90" type="round2SameRect" r:blip="">
                <dgm:adjLst/>
              </dgm:shape>
            </dgm:else>
          </dgm:choose>
          <dgm:presOf axis="des" ptType="node"/>
          <dgm:choose name="Name7">
            <dgm:if name="Name8" func="var" arg="dir" op="equ" val="norm">
              <dgm:constrLst>
                <dgm:constr type="secFontSz" refType="primFontSz"/>
                <dgm:constr type="tMarg" refType="primFontSz" fact="0.05"/>
                <dgm:constr type="bMarg" refType="primFontSz" fact="0.05"/>
                <dgm:constr type="rMarg" refType="primFontSz" fact="0.05"/>
              </dgm:constrLst>
            </dgm:if>
            <dgm:else name="Name9">
              <dgm:constrLst>
                <dgm:constr type="secFontSz" refType="primFontSz"/>
                <dgm:constr type="tMarg" refType="primFontSz" fact="0.05"/>
                <dgm:constr type="bMarg" refType="primFontSz" fact="0.05"/>
                <dgm:constr type="lMarg" refType="primFontSz" fact="0.05"/>
              </dgm:constrLst>
            </dgm:else>
          </dgm:choose>
          <dgm:ruleLst>
            <dgm:rule type="primFontSz" val="5" fact="NaN" max="NaN"/>
          </dgm:ruleLst>
        </dgm:layoutNode>
      </dgm:layoutNode>
      <dgm:forEach name="Name10" axis="followSib" ptType="sibTrans" cnt="1">
        <dgm:layoutNode name="sp">
          <dgm:alg type="sp"/>
          <dgm:shape xmlns:r="http://schemas.openxmlformats.org/officeDocument/2006/relationships" r:blip="">
            <dgm:adjLst/>
          </dgm:shape>
          <dgm:presOf axis="self"/>
          <dgm:constrLst>
            <dgm:constr type="w" val="1"/>
            <dgm:constr type="h" val="37.5"/>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8" Type="http://schemas.openxmlformats.org/officeDocument/2006/relationships/diagramColors" Target="../diagrams/colors1.xml"/><Relationship Id="rId13" Type="http://schemas.openxmlformats.org/officeDocument/2006/relationships/diagramLayout" Target="../diagrams/layout2.xml"/><Relationship Id="rId18" Type="http://schemas.openxmlformats.org/officeDocument/2006/relationships/image" Target="../media/image11.svg"/><Relationship Id="rId3" Type="http://schemas.openxmlformats.org/officeDocument/2006/relationships/image" Target="../media/image6.png"/><Relationship Id="rId21" Type="http://schemas.openxmlformats.org/officeDocument/2006/relationships/image" Target="../media/image14.png"/><Relationship Id="rId7" Type="http://schemas.openxmlformats.org/officeDocument/2006/relationships/diagramQuickStyle" Target="../diagrams/quickStyle1.xml"/><Relationship Id="rId12" Type="http://schemas.openxmlformats.org/officeDocument/2006/relationships/diagramData" Target="../diagrams/data2.xml"/><Relationship Id="rId17" Type="http://schemas.openxmlformats.org/officeDocument/2006/relationships/image" Target="../media/image10.png"/><Relationship Id="rId25" Type="http://schemas.openxmlformats.org/officeDocument/2006/relationships/image" Target="../media/image18.svg"/><Relationship Id="rId2" Type="http://schemas.openxmlformats.org/officeDocument/2006/relationships/image" Target="../media/image1.png"/><Relationship Id="rId16" Type="http://schemas.microsoft.com/office/2007/relationships/diagramDrawing" Target="../diagrams/drawing2.xml"/><Relationship Id="rId20" Type="http://schemas.openxmlformats.org/officeDocument/2006/relationships/image" Target="../media/image13.svg"/><Relationship Id="rId1" Type="http://schemas.openxmlformats.org/officeDocument/2006/relationships/image" Target="../media/image2.png"/><Relationship Id="rId6" Type="http://schemas.openxmlformats.org/officeDocument/2006/relationships/diagramLayout" Target="../diagrams/layout1.xml"/><Relationship Id="rId11" Type="http://schemas.openxmlformats.org/officeDocument/2006/relationships/image" Target="../media/image9.svg"/><Relationship Id="rId24" Type="http://schemas.openxmlformats.org/officeDocument/2006/relationships/image" Target="../media/image17.png"/><Relationship Id="rId5" Type="http://schemas.openxmlformats.org/officeDocument/2006/relationships/diagramData" Target="../diagrams/data1.xml"/><Relationship Id="rId15" Type="http://schemas.openxmlformats.org/officeDocument/2006/relationships/diagramColors" Target="../diagrams/colors2.xml"/><Relationship Id="rId23" Type="http://schemas.openxmlformats.org/officeDocument/2006/relationships/image" Target="../media/image16.png"/><Relationship Id="rId10" Type="http://schemas.openxmlformats.org/officeDocument/2006/relationships/image" Target="../media/image8.png"/><Relationship Id="rId19" Type="http://schemas.openxmlformats.org/officeDocument/2006/relationships/image" Target="../media/image12.png"/><Relationship Id="rId4" Type="http://schemas.openxmlformats.org/officeDocument/2006/relationships/image" Target="../media/image7.png"/><Relationship Id="rId9" Type="http://schemas.microsoft.com/office/2007/relationships/diagramDrawing" Target="../diagrams/drawing1.xml"/><Relationship Id="rId14" Type="http://schemas.openxmlformats.org/officeDocument/2006/relationships/diagramQuickStyle" Target="../diagrams/quickStyle2.xml"/><Relationship Id="rId22" Type="http://schemas.openxmlformats.org/officeDocument/2006/relationships/image" Target="../media/image15.svg"/></Relationships>
</file>

<file path=xl/drawings/drawing1.xml><?xml version="1.0" encoding="utf-8"?>
<xdr:wsDr xmlns:xdr="http://schemas.openxmlformats.org/drawingml/2006/spreadsheetDrawing" xmlns:a="http://schemas.openxmlformats.org/drawingml/2006/main">
  <xdr:twoCellAnchor editAs="oneCell">
    <xdr:from>
      <xdr:col>4</xdr:col>
      <xdr:colOff>76200</xdr:colOff>
      <xdr:row>2</xdr:row>
      <xdr:rowOff>350520</xdr:rowOff>
    </xdr:from>
    <xdr:to>
      <xdr:col>4</xdr:col>
      <xdr:colOff>76200</xdr:colOff>
      <xdr:row>4</xdr:row>
      <xdr:rowOff>121996</xdr:rowOff>
    </xdr:to>
    <xdr:pic>
      <xdr:nvPicPr>
        <xdr:cNvPr id="5" name="Image 4">
          <a:extLst>
            <a:ext uri="{FF2B5EF4-FFF2-40B4-BE49-F238E27FC236}">
              <a16:creationId xmlns:a16="http://schemas.microsoft.com/office/drawing/2014/main" id="{9E72B727-EE21-45F8-8870-BD72E8B509E5}"/>
            </a:ext>
          </a:extLst>
        </xdr:cNvPr>
        <xdr:cNvPicPr>
          <a:picLocks noChangeAspect="1"/>
        </xdr:cNvPicPr>
      </xdr:nvPicPr>
      <xdr:blipFill>
        <a:blip xmlns:r="http://schemas.openxmlformats.org/officeDocument/2006/relationships" r:embed="rId1"/>
        <a:stretch>
          <a:fillRect/>
        </a:stretch>
      </xdr:blipFill>
      <xdr:spPr>
        <a:xfrm>
          <a:off x="4564380" y="1363980"/>
          <a:ext cx="466829" cy="285826"/>
        </a:xfrm>
        <a:prstGeom prst="rect">
          <a:avLst/>
        </a:prstGeom>
      </xdr:spPr>
    </xdr:pic>
    <xdr:clientData/>
  </xdr:twoCellAnchor>
  <xdr:twoCellAnchor editAs="oneCell">
    <xdr:from>
      <xdr:col>8</xdr:col>
      <xdr:colOff>0</xdr:colOff>
      <xdr:row>1</xdr:row>
      <xdr:rowOff>0</xdr:rowOff>
    </xdr:from>
    <xdr:to>
      <xdr:col>8</xdr:col>
      <xdr:colOff>0</xdr:colOff>
      <xdr:row>4</xdr:row>
      <xdr:rowOff>187074</xdr:rowOff>
    </xdr:to>
    <xdr:pic>
      <xdr:nvPicPr>
        <xdr:cNvPr id="6" name="Image 5">
          <a:extLst>
            <a:ext uri="{FF2B5EF4-FFF2-40B4-BE49-F238E27FC236}">
              <a16:creationId xmlns:a16="http://schemas.microsoft.com/office/drawing/2014/main" id="{3199DDEF-8FF5-4AA8-8AD7-1579BCB6B5F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81800" y="160020"/>
          <a:ext cx="1647657" cy="716664"/>
        </a:xfrm>
        <a:prstGeom prst="rect">
          <a:avLst/>
        </a:prstGeom>
      </xdr:spPr>
    </xdr:pic>
    <xdr:clientData/>
  </xdr:twoCellAnchor>
  <xdr:twoCellAnchor editAs="oneCell">
    <xdr:from>
      <xdr:col>5</xdr:col>
      <xdr:colOff>262890</xdr:colOff>
      <xdr:row>2</xdr:row>
      <xdr:rowOff>102870</xdr:rowOff>
    </xdr:from>
    <xdr:to>
      <xdr:col>5</xdr:col>
      <xdr:colOff>262890</xdr:colOff>
      <xdr:row>4</xdr:row>
      <xdr:rowOff>310515</xdr:rowOff>
    </xdr:to>
    <xdr:pic>
      <xdr:nvPicPr>
        <xdr:cNvPr id="7" name="Graphique 6" descr="Informations avec un remplissage uni">
          <a:extLst>
            <a:ext uri="{FF2B5EF4-FFF2-40B4-BE49-F238E27FC236}">
              <a16:creationId xmlns:a16="http://schemas.microsoft.com/office/drawing/2014/main" id="{0FEE5B50-E15C-40D1-BFFB-43257553921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5375910" y="1116330"/>
          <a:ext cx="556260" cy="556260"/>
        </a:xfrm>
        <a:prstGeom prst="rect">
          <a:avLst/>
        </a:prstGeom>
      </xdr:spPr>
    </xdr:pic>
    <xdr:clientData/>
  </xdr:twoCellAnchor>
  <xdr:twoCellAnchor editAs="oneCell">
    <xdr:from>
      <xdr:col>4</xdr:col>
      <xdr:colOff>76200</xdr:colOff>
      <xdr:row>2</xdr:row>
      <xdr:rowOff>342900</xdr:rowOff>
    </xdr:from>
    <xdr:to>
      <xdr:col>4</xdr:col>
      <xdr:colOff>543029</xdr:colOff>
      <xdr:row>2</xdr:row>
      <xdr:rowOff>628726</xdr:rowOff>
    </xdr:to>
    <xdr:pic>
      <xdr:nvPicPr>
        <xdr:cNvPr id="8" name="Image 7">
          <a:extLst>
            <a:ext uri="{FF2B5EF4-FFF2-40B4-BE49-F238E27FC236}">
              <a16:creationId xmlns:a16="http://schemas.microsoft.com/office/drawing/2014/main" id="{CE1DADBD-C91B-4909-8BAC-8A6A50231889}"/>
            </a:ext>
          </a:extLst>
        </xdr:cNvPr>
        <xdr:cNvPicPr>
          <a:picLocks noChangeAspect="1"/>
        </xdr:cNvPicPr>
      </xdr:nvPicPr>
      <xdr:blipFill>
        <a:blip xmlns:r="http://schemas.openxmlformats.org/officeDocument/2006/relationships" r:embed="rId1"/>
        <a:stretch>
          <a:fillRect/>
        </a:stretch>
      </xdr:blipFill>
      <xdr:spPr>
        <a:xfrm>
          <a:off x="4564380" y="1356360"/>
          <a:ext cx="466829" cy="285826"/>
        </a:xfrm>
        <a:prstGeom prst="rect">
          <a:avLst/>
        </a:prstGeom>
      </xdr:spPr>
    </xdr:pic>
    <xdr:clientData/>
  </xdr:twoCellAnchor>
  <xdr:twoCellAnchor editAs="oneCell">
    <xdr:from>
      <xdr:col>8</xdr:col>
      <xdr:colOff>0</xdr:colOff>
      <xdr:row>0</xdr:row>
      <xdr:rowOff>152400</xdr:rowOff>
    </xdr:from>
    <xdr:to>
      <xdr:col>10</xdr:col>
      <xdr:colOff>74127</xdr:colOff>
      <xdr:row>1</xdr:row>
      <xdr:rowOff>709044</xdr:rowOff>
    </xdr:to>
    <xdr:pic>
      <xdr:nvPicPr>
        <xdr:cNvPr id="9" name="Image 8">
          <a:extLst>
            <a:ext uri="{FF2B5EF4-FFF2-40B4-BE49-F238E27FC236}">
              <a16:creationId xmlns:a16="http://schemas.microsoft.com/office/drawing/2014/main" id="{CDB1D0EC-3DD6-43B4-A171-55ED4FF8162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81800" y="152400"/>
          <a:ext cx="1647657" cy="716664"/>
        </a:xfrm>
        <a:prstGeom prst="rect">
          <a:avLst/>
        </a:prstGeom>
      </xdr:spPr>
    </xdr:pic>
    <xdr:clientData/>
  </xdr:twoCellAnchor>
  <xdr:twoCellAnchor editAs="oneCell">
    <xdr:from>
      <xdr:col>5</xdr:col>
      <xdr:colOff>15240</xdr:colOff>
      <xdr:row>2</xdr:row>
      <xdr:rowOff>85725</xdr:rowOff>
    </xdr:from>
    <xdr:to>
      <xdr:col>6</xdr:col>
      <xdr:colOff>68580</xdr:colOff>
      <xdr:row>2</xdr:row>
      <xdr:rowOff>641985</xdr:rowOff>
    </xdr:to>
    <xdr:pic>
      <xdr:nvPicPr>
        <xdr:cNvPr id="10" name="Graphique 9" descr="Informations avec un remplissage uni">
          <a:extLst>
            <a:ext uri="{FF2B5EF4-FFF2-40B4-BE49-F238E27FC236}">
              <a16:creationId xmlns:a16="http://schemas.microsoft.com/office/drawing/2014/main" id="{B88199CA-E0F0-428A-BB55-CB8E1B872A92}"/>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987290" y="1104900"/>
          <a:ext cx="539115" cy="556260"/>
        </a:xfrm>
        <a:prstGeom prst="rect">
          <a:avLst/>
        </a:prstGeom>
      </xdr:spPr>
    </xdr:pic>
    <xdr:clientData/>
  </xdr:twoCellAnchor>
  <xdr:twoCellAnchor editAs="oneCell">
    <xdr:from>
      <xdr:col>6</xdr:col>
      <xdr:colOff>285750</xdr:colOff>
      <xdr:row>2</xdr:row>
      <xdr:rowOff>38100</xdr:rowOff>
    </xdr:from>
    <xdr:to>
      <xdr:col>10</xdr:col>
      <xdr:colOff>86113</xdr:colOff>
      <xdr:row>3</xdr:row>
      <xdr:rowOff>162095</xdr:rowOff>
    </xdr:to>
    <xdr:pic>
      <xdr:nvPicPr>
        <xdr:cNvPr id="2" name="Image 1">
          <a:extLst>
            <a:ext uri="{FF2B5EF4-FFF2-40B4-BE49-F238E27FC236}">
              <a16:creationId xmlns:a16="http://schemas.microsoft.com/office/drawing/2014/main" id="{FAA07B5E-8CCF-BD6E-2EDD-DB2C57FDE037}"/>
            </a:ext>
          </a:extLst>
        </xdr:cNvPr>
        <xdr:cNvPicPr>
          <a:picLocks noChangeAspect="1"/>
        </xdr:cNvPicPr>
      </xdr:nvPicPr>
      <xdr:blipFill>
        <a:blip xmlns:r="http://schemas.openxmlformats.org/officeDocument/2006/relationships" r:embed="rId5"/>
        <a:stretch>
          <a:fillRect/>
        </a:stretch>
      </xdr:blipFill>
      <xdr:spPr>
        <a:xfrm>
          <a:off x="5915025" y="1057275"/>
          <a:ext cx="2781688" cy="12193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258</xdr:col>
      <xdr:colOff>1097280</xdr:colOff>
      <xdr:row>0</xdr:row>
      <xdr:rowOff>106680</xdr:rowOff>
    </xdr:from>
    <xdr:to>
      <xdr:col>260</xdr:col>
      <xdr:colOff>266700</xdr:colOff>
      <xdr:row>1</xdr:row>
      <xdr:rowOff>868680</xdr:rowOff>
    </xdr:to>
    <xdr:pic>
      <xdr:nvPicPr>
        <xdr:cNvPr id="2" name="Image 2">
          <a:extLst>
            <a:ext uri="{FF2B5EF4-FFF2-40B4-BE49-F238E27FC236}">
              <a16:creationId xmlns:a16="http://schemas.microsoft.com/office/drawing/2014/main" id="{B98CDBC6-0B65-4DE2-89F1-925CA5AA21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106680"/>
          <a:ext cx="1935480" cy="982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561975</xdr:colOff>
      <xdr:row>15</xdr:row>
      <xdr:rowOff>121920</xdr:rowOff>
    </xdr:from>
    <xdr:to>
      <xdr:col>2</xdr:col>
      <xdr:colOff>1582952</xdr:colOff>
      <xdr:row>16</xdr:row>
      <xdr:rowOff>121920</xdr:rowOff>
    </xdr:to>
    <xdr:sp macro="" textlink="">
      <xdr:nvSpPr>
        <xdr:cNvPr id="3" name="Flèche : virage 2">
          <a:extLst>
            <a:ext uri="{FF2B5EF4-FFF2-40B4-BE49-F238E27FC236}">
              <a16:creationId xmlns:a16="http://schemas.microsoft.com/office/drawing/2014/main" id="{150361EA-4987-4AD8-8886-41464A900687}"/>
            </a:ext>
          </a:extLst>
        </xdr:cNvPr>
        <xdr:cNvSpPr/>
      </xdr:nvSpPr>
      <xdr:spPr>
        <a:xfrm>
          <a:off x="836295" y="4450080"/>
          <a:ext cx="1020977" cy="327660"/>
        </a:xfrm>
        <a:prstGeom prst="bentArrow">
          <a:avLst/>
        </a:prstGeom>
        <a:ln>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editAs="oneCell">
    <xdr:from>
      <xdr:col>3</xdr:col>
      <xdr:colOff>15241</xdr:colOff>
      <xdr:row>12</xdr:row>
      <xdr:rowOff>0</xdr:rowOff>
    </xdr:from>
    <xdr:to>
      <xdr:col>3</xdr:col>
      <xdr:colOff>556261</xdr:colOff>
      <xdr:row>13</xdr:row>
      <xdr:rowOff>66580</xdr:rowOff>
    </xdr:to>
    <xdr:pic>
      <xdr:nvPicPr>
        <xdr:cNvPr id="4" name="Image 10">
          <a:extLst>
            <a:ext uri="{FF2B5EF4-FFF2-40B4-BE49-F238E27FC236}">
              <a16:creationId xmlns:a16="http://schemas.microsoft.com/office/drawing/2014/main" id="{E3474FDD-4577-4488-9CAD-E78FC890F98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65961" y="5394961"/>
          <a:ext cx="541020" cy="382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53340</xdr:colOff>
      <xdr:row>12</xdr:row>
      <xdr:rowOff>0</xdr:rowOff>
    </xdr:from>
    <xdr:to>
      <xdr:col>6</xdr:col>
      <xdr:colOff>441960</xdr:colOff>
      <xdr:row>12</xdr:row>
      <xdr:rowOff>311137</xdr:rowOff>
    </xdr:to>
    <xdr:pic>
      <xdr:nvPicPr>
        <xdr:cNvPr id="5" name="Image 11">
          <a:extLst>
            <a:ext uri="{FF2B5EF4-FFF2-40B4-BE49-F238E27FC236}">
              <a16:creationId xmlns:a16="http://schemas.microsoft.com/office/drawing/2014/main" id="{F6FC9826-41B5-4DC6-8635-3ECFCB2AE77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09160" y="5428861"/>
          <a:ext cx="388620" cy="3130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45720</xdr:colOff>
      <xdr:row>31</xdr:row>
      <xdr:rowOff>1228359</xdr:rowOff>
    </xdr:from>
    <xdr:to>
      <xdr:col>11</xdr:col>
      <xdr:colOff>283845</xdr:colOff>
      <xdr:row>40</xdr:row>
      <xdr:rowOff>45720</xdr:rowOff>
    </xdr:to>
    <xdr:pic>
      <xdr:nvPicPr>
        <xdr:cNvPr id="8" name="Image 18">
          <a:extLst>
            <a:ext uri="{FF2B5EF4-FFF2-40B4-BE49-F238E27FC236}">
              <a16:creationId xmlns:a16="http://schemas.microsoft.com/office/drawing/2014/main" id="{5D822337-CEB5-4119-BA82-3CACEC78042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0040" y="13298439"/>
          <a:ext cx="6553200" cy="2200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586740</xdr:colOff>
      <xdr:row>1</xdr:row>
      <xdr:rowOff>815340</xdr:rowOff>
    </xdr:from>
    <xdr:to>
      <xdr:col>259</xdr:col>
      <xdr:colOff>525780</xdr:colOff>
      <xdr:row>10</xdr:row>
      <xdr:rowOff>0</xdr:rowOff>
    </xdr:to>
    <xdr:graphicFrame macro="">
      <xdr:nvGraphicFramePr>
        <xdr:cNvPr id="9" name="Diagramme 8">
          <a:extLst>
            <a:ext uri="{FF2B5EF4-FFF2-40B4-BE49-F238E27FC236}">
              <a16:creationId xmlns:a16="http://schemas.microsoft.com/office/drawing/2014/main" id="{A696AEAE-BAFF-0F79-422C-C7A860155B2E}"/>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5" r:lo="rId6" r:qs="rId7" r:cs="rId8"/>
        </a:graphicData>
      </a:graphic>
    </xdr:graphicFrame>
    <xdr:clientData/>
  </xdr:twoCellAnchor>
  <xdr:twoCellAnchor editAs="oneCell">
    <xdr:from>
      <xdr:col>3</xdr:col>
      <xdr:colOff>121920</xdr:colOff>
      <xdr:row>7</xdr:row>
      <xdr:rowOff>297180</xdr:rowOff>
    </xdr:from>
    <xdr:to>
      <xdr:col>3</xdr:col>
      <xdr:colOff>563880</xdr:colOff>
      <xdr:row>8</xdr:row>
      <xdr:rowOff>358140</xdr:rowOff>
    </xdr:to>
    <xdr:pic>
      <xdr:nvPicPr>
        <xdr:cNvPr id="11" name="Graphique 10" descr="Informations avec un remplissage uni">
          <a:extLst>
            <a:ext uri="{FF2B5EF4-FFF2-40B4-BE49-F238E27FC236}">
              <a16:creationId xmlns:a16="http://schemas.microsoft.com/office/drawing/2014/main" id="{3686F4D7-E654-0DA5-08A3-F64453A4451E}"/>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 uri="{96DAC541-7B7A-43D3-8B79-37D633B846F1}">
              <asvg:svgBlip xmlns:asvg="http://schemas.microsoft.com/office/drawing/2016/SVG/main" r:embed="rId11"/>
            </a:ext>
          </a:extLst>
        </a:blip>
        <a:stretch>
          <a:fillRect/>
        </a:stretch>
      </xdr:blipFill>
      <xdr:spPr>
        <a:xfrm>
          <a:off x="2017395" y="3183255"/>
          <a:ext cx="441960" cy="441960"/>
        </a:xfrm>
        <a:prstGeom prst="rect">
          <a:avLst/>
        </a:prstGeom>
      </xdr:spPr>
    </xdr:pic>
    <xdr:clientData/>
  </xdr:twoCellAnchor>
  <xdr:twoCellAnchor>
    <xdr:from>
      <xdr:col>49</xdr:col>
      <xdr:colOff>198120</xdr:colOff>
      <xdr:row>14</xdr:row>
      <xdr:rowOff>26670</xdr:rowOff>
    </xdr:from>
    <xdr:to>
      <xdr:col>261</xdr:col>
      <xdr:colOff>769620</xdr:colOff>
      <xdr:row>26</xdr:row>
      <xdr:rowOff>156210</xdr:rowOff>
    </xdr:to>
    <xdr:graphicFrame macro="">
      <xdr:nvGraphicFramePr>
        <xdr:cNvPr id="23" name="Diagramme 22">
          <a:extLst>
            <a:ext uri="{FF2B5EF4-FFF2-40B4-BE49-F238E27FC236}">
              <a16:creationId xmlns:a16="http://schemas.microsoft.com/office/drawing/2014/main" id="{CAB164E8-B293-1458-F4AD-D5CCD2853C18}"/>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2" r:lo="rId13" r:qs="rId14" r:cs="rId15"/>
        </a:graphicData>
      </a:graphic>
    </xdr:graphicFrame>
    <xdr:clientData/>
  </xdr:twoCellAnchor>
  <xdr:twoCellAnchor editAs="oneCell">
    <xdr:from>
      <xdr:col>10</xdr:col>
      <xdr:colOff>373380</xdr:colOff>
      <xdr:row>24</xdr:row>
      <xdr:rowOff>80010</xdr:rowOff>
    </xdr:from>
    <xdr:to>
      <xdr:col>258</xdr:col>
      <xdr:colOff>81915</xdr:colOff>
      <xdr:row>27</xdr:row>
      <xdr:rowOff>552450</xdr:rowOff>
    </xdr:to>
    <xdr:pic>
      <xdr:nvPicPr>
        <xdr:cNvPr id="30" name="Graphique 29" descr="Retour avec un remplissage uni">
          <a:extLst>
            <a:ext uri="{FF2B5EF4-FFF2-40B4-BE49-F238E27FC236}">
              <a16:creationId xmlns:a16="http://schemas.microsoft.com/office/drawing/2014/main" id="{8FA2DAE4-1671-ACC5-2A21-9A54782C451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rot="10800000">
          <a:off x="6507480" y="7578090"/>
          <a:ext cx="1842135" cy="1181100"/>
        </a:xfrm>
        <a:prstGeom prst="rect">
          <a:avLst/>
        </a:prstGeom>
      </xdr:spPr>
    </xdr:pic>
    <xdr:clientData/>
  </xdr:twoCellAnchor>
  <xdr:oneCellAnchor>
    <xdr:from>
      <xdr:col>2</xdr:col>
      <xdr:colOff>144780</xdr:colOff>
      <xdr:row>26</xdr:row>
      <xdr:rowOff>213360</xdr:rowOff>
    </xdr:from>
    <xdr:ext cx="571500" cy="571500"/>
    <xdr:pic>
      <xdr:nvPicPr>
        <xdr:cNvPr id="33" name="Graphique 32" descr="Badge 1 avec un remplissage uni">
          <a:extLst>
            <a:ext uri="{FF2B5EF4-FFF2-40B4-BE49-F238E27FC236}">
              <a16:creationId xmlns:a16="http://schemas.microsoft.com/office/drawing/2014/main" id="{EEFB5227-2979-449D-B0CC-D8D6A02781F1}"/>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 uri="{96DAC541-7B7A-43D3-8B79-37D633B846F1}">
              <asvg:svgBlip xmlns:asvg="http://schemas.microsoft.com/office/drawing/2016/SVG/main" r:embed="rId20"/>
            </a:ext>
          </a:extLst>
        </a:blip>
        <a:stretch>
          <a:fillRect/>
        </a:stretch>
      </xdr:blipFill>
      <xdr:spPr>
        <a:xfrm>
          <a:off x="419100" y="8755380"/>
          <a:ext cx="571500" cy="571500"/>
        </a:xfrm>
        <a:prstGeom prst="rect">
          <a:avLst/>
        </a:prstGeom>
      </xdr:spPr>
    </xdr:pic>
    <xdr:clientData/>
  </xdr:oneCellAnchor>
  <xdr:twoCellAnchor editAs="oneCell">
    <xdr:from>
      <xdr:col>2</xdr:col>
      <xdr:colOff>175260</xdr:colOff>
      <xdr:row>30</xdr:row>
      <xdr:rowOff>83820</xdr:rowOff>
    </xdr:from>
    <xdr:to>
      <xdr:col>2</xdr:col>
      <xdr:colOff>762000</xdr:colOff>
      <xdr:row>31</xdr:row>
      <xdr:rowOff>480060</xdr:rowOff>
    </xdr:to>
    <xdr:pic>
      <xdr:nvPicPr>
        <xdr:cNvPr id="35" name="Graphique 34" descr="Badge avec un remplissage uni">
          <a:extLst>
            <a:ext uri="{FF2B5EF4-FFF2-40B4-BE49-F238E27FC236}">
              <a16:creationId xmlns:a16="http://schemas.microsoft.com/office/drawing/2014/main" id="{28EC9B12-9717-E1A1-3A09-7E84A6894CC8}"/>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 uri="{96DAC541-7B7A-43D3-8B79-37D633B846F1}">
              <asvg:svgBlip xmlns:asvg="http://schemas.microsoft.com/office/drawing/2016/SVG/main" r:embed="rId22"/>
            </a:ext>
          </a:extLst>
        </a:blip>
        <a:stretch>
          <a:fillRect/>
        </a:stretch>
      </xdr:blipFill>
      <xdr:spPr>
        <a:xfrm>
          <a:off x="449580" y="10180320"/>
          <a:ext cx="586740" cy="586740"/>
        </a:xfrm>
        <a:prstGeom prst="rect">
          <a:avLst/>
        </a:prstGeom>
      </xdr:spPr>
    </xdr:pic>
    <xdr:clientData/>
  </xdr:twoCellAnchor>
  <xdr:twoCellAnchor editAs="oneCell">
    <xdr:from>
      <xdr:col>2</xdr:col>
      <xdr:colOff>220980</xdr:colOff>
      <xdr:row>27</xdr:row>
      <xdr:rowOff>944880</xdr:rowOff>
    </xdr:from>
    <xdr:to>
      <xdr:col>12</xdr:col>
      <xdr:colOff>45810</xdr:colOff>
      <xdr:row>29</xdr:row>
      <xdr:rowOff>152608</xdr:rowOff>
    </xdr:to>
    <xdr:pic>
      <xdr:nvPicPr>
        <xdr:cNvPr id="37" name="Image 36">
          <a:extLst>
            <a:ext uri="{FF2B5EF4-FFF2-40B4-BE49-F238E27FC236}">
              <a16:creationId xmlns:a16="http://schemas.microsoft.com/office/drawing/2014/main" id="{507E708C-FE48-0ADB-9AFF-44A680C75783}"/>
            </a:ext>
          </a:extLst>
        </xdr:cNvPr>
        <xdr:cNvPicPr>
          <a:picLocks noChangeAspect="1"/>
        </xdr:cNvPicPr>
      </xdr:nvPicPr>
      <xdr:blipFill>
        <a:blip xmlns:r="http://schemas.openxmlformats.org/officeDocument/2006/relationships" r:embed="rId23"/>
        <a:stretch>
          <a:fillRect/>
        </a:stretch>
      </xdr:blipFill>
      <xdr:spPr>
        <a:xfrm>
          <a:off x="495300" y="9349740"/>
          <a:ext cx="6597105" cy="2103328"/>
        </a:xfrm>
        <a:prstGeom prst="rect">
          <a:avLst/>
        </a:prstGeom>
      </xdr:spPr>
    </xdr:pic>
    <xdr:clientData/>
  </xdr:twoCellAnchor>
  <xdr:twoCellAnchor editAs="oneCell">
    <xdr:from>
      <xdr:col>5</xdr:col>
      <xdr:colOff>579120</xdr:colOff>
      <xdr:row>28</xdr:row>
      <xdr:rowOff>1005840</xdr:rowOff>
    </xdr:from>
    <xdr:to>
      <xdr:col>7</xdr:col>
      <xdr:colOff>99060</xdr:colOff>
      <xdr:row>30</xdr:row>
      <xdr:rowOff>45720</xdr:rowOff>
    </xdr:to>
    <xdr:pic>
      <xdr:nvPicPr>
        <xdr:cNvPr id="39" name="Graphique 38" descr="Ligne fléchée : légèrement incurvée avec un remplissage uni">
          <a:extLst>
            <a:ext uri="{FF2B5EF4-FFF2-40B4-BE49-F238E27FC236}">
              <a16:creationId xmlns:a16="http://schemas.microsoft.com/office/drawing/2014/main" id="{40887AC7-76CC-D365-DF2C-006658D31559}"/>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 uri="{96DAC541-7B7A-43D3-8B79-37D633B846F1}">
              <asvg:svgBlip xmlns:asvg="http://schemas.microsoft.com/office/drawing/2016/SVG/main" r:embed="rId25"/>
            </a:ext>
          </a:extLst>
        </a:blip>
        <a:stretch>
          <a:fillRect/>
        </a:stretch>
      </xdr:blipFill>
      <xdr:spPr>
        <a:xfrm rot="10800000">
          <a:off x="4366260" y="10858500"/>
          <a:ext cx="845820" cy="845820"/>
        </a:xfrm>
        <a:prstGeom prst="rect">
          <a:avLst/>
        </a:prstGeom>
      </xdr:spPr>
    </xdr:pic>
    <xdr:clientData/>
  </xdr:twoCellAnchor>
  <xdr:twoCellAnchor editAs="oneCell">
    <xdr:from>
      <xdr:col>5</xdr:col>
      <xdr:colOff>579120</xdr:colOff>
      <xdr:row>35</xdr:row>
      <xdr:rowOff>283479</xdr:rowOff>
    </xdr:from>
    <xdr:to>
      <xdr:col>7</xdr:col>
      <xdr:colOff>99060</xdr:colOff>
      <xdr:row>41</xdr:row>
      <xdr:rowOff>39639</xdr:rowOff>
    </xdr:to>
    <xdr:pic>
      <xdr:nvPicPr>
        <xdr:cNvPr id="40" name="Graphique 39" descr="Ligne fléchée : légèrement incurvée avec un remplissage uni">
          <a:extLst>
            <a:ext uri="{FF2B5EF4-FFF2-40B4-BE49-F238E27FC236}">
              <a16:creationId xmlns:a16="http://schemas.microsoft.com/office/drawing/2014/main" id="{C58A03D3-EB5F-45D8-ABC5-F7C1CBC0B3B4}"/>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 uri="{96DAC541-7B7A-43D3-8B79-37D633B846F1}">
              <asvg:svgBlip xmlns:asvg="http://schemas.microsoft.com/office/drawing/2016/SVG/main" r:embed="rId25"/>
            </a:ext>
          </a:extLst>
        </a:blip>
        <a:stretch>
          <a:fillRect/>
        </a:stretch>
      </xdr:blipFill>
      <xdr:spPr>
        <a:xfrm rot="10800000">
          <a:off x="4366260" y="14639559"/>
          <a:ext cx="845820" cy="845820"/>
        </a:xfrm>
        <a:prstGeom prst="rect">
          <a:avLst/>
        </a:prstGeom>
      </xdr:spPr>
    </xdr:pic>
    <xdr:clientData/>
  </xdr:twoCellAnchor>
</xdr:wsDr>
</file>

<file path=xl/theme/theme1.xml><?xml version="1.0" encoding="utf-8"?>
<a:theme xmlns:a="http://schemas.openxmlformats.org/drawingml/2006/main" name="Thème Office">
  <a:themeElements>
    <a:clrScheme name="CDG50">
      <a:dk1>
        <a:sysClr val="windowText" lastClr="000000"/>
      </a:dk1>
      <a:lt1>
        <a:sysClr val="window" lastClr="FFFFFF"/>
      </a:lt1>
      <a:dk2>
        <a:srgbClr val="B487C0"/>
      </a:dk2>
      <a:lt2>
        <a:srgbClr val="D57284"/>
      </a:lt2>
      <a:accent1>
        <a:srgbClr val="C9435B"/>
      </a:accent1>
      <a:accent2>
        <a:srgbClr val="62386A"/>
      </a:accent2>
      <a:accent3>
        <a:srgbClr val="7E2535"/>
      </a:accent3>
      <a:accent4>
        <a:srgbClr val="D1BC4B"/>
      </a:accent4>
      <a:accent5>
        <a:srgbClr val="5C9FA3"/>
      </a:accent5>
      <a:accent6>
        <a:srgbClr val="606BB4"/>
      </a:accent6>
      <a:hlink>
        <a:srgbClr val="62386A"/>
      </a:hlink>
      <a:folHlink>
        <a:srgbClr val="330A4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93E8B-9F89-4C23-BE5B-1A4380EBA207}">
  <dimension ref="A1:XFC26"/>
  <sheetViews>
    <sheetView showGridLines="0" showRowColHeaders="0" tabSelected="1" topLeftCell="B1" workbookViewId="0">
      <selection activeCell="C8" sqref="C8:D8"/>
    </sheetView>
  </sheetViews>
  <sheetFormatPr baseColWidth="10" defaultColWidth="0" defaultRowHeight="14.4" zeroHeight="1" x14ac:dyDescent="0.3"/>
  <cols>
    <col min="1" max="1" width="1.33203125" style="53" hidden="1" customWidth="1"/>
    <col min="2" max="2" width="5.109375" style="53" customWidth="1"/>
    <col min="3" max="3" width="26" style="53" customWidth="1"/>
    <col min="4" max="4" width="34.33203125" style="53" customWidth="1"/>
    <col min="5" max="5" width="11.6640625" style="53" customWidth="1"/>
    <col min="6" max="6" width="7.33203125" style="53" customWidth="1"/>
    <col min="7" max="7" width="13.88671875" style="53" customWidth="1"/>
    <col min="8" max="8" width="7.88671875" style="53" customWidth="1"/>
    <col min="9" max="9" width="8.5546875" style="53" customWidth="1"/>
    <col min="10" max="10" width="14.44140625" style="53" customWidth="1"/>
    <col min="11" max="11" width="13.88671875" style="53" customWidth="1"/>
    <col min="12" max="12" width="9.33203125" style="53" hidden="1" customWidth="1"/>
    <col min="13" max="20" width="0" style="53" hidden="1" customWidth="1"/>
    <col min="21" max="16383" width="11.5546875" style="53" hidden="1"/>
    <col min="16384" max="16384" width="7.44140625" style="53" hidden="1" customWidth="1"/>
  </cols>
  <sheetData>
    <row r="1" spans="2:20" s="35" customFormat="1" ht="12.75" customHeight="1" x14ac:dyDescent="0.3">
      <c r="B1" s="178" t="s">
        <v>23</v>
      </c>
      <c r="C1" s="178"/>
      <c r="D1" s="178"/>
      <c r="E1" s="178"/>
      <c r="F1" s="178"/>
      <c r="G1" s="178"/>
      <c r="H1" s="34"/>
      <c r="I1" s="34"/>
      <c r="J1" s="34"/>
      <c r="K1" s="34"/>
    </row>
    <row r="2" spans="2:20" s="35" customFormat="1" ht="67.5" customHeight="1" x14ac:dyDescent="0.3">
      <c r="B2" s="178"/>
      <c r="C2" s="178"/>
      <c r="D2" s="178"/>
      <c r="E2" s="178"/>
      <c r="F2" s="178"/>
      <c r="G2" s="178"/>
      <c r="H2" s="34"/>
      <c r="I2" s="34"/>
      <c r="J2" s="34"/>
      <c r="K2" s="34"/>
    </row>
    <row r="3" spans="2:20" s="35" customFormat="1" ht="86.25" customHeight="1" x14ac:dyDescent="0.25">
      <c r="B3" s="36"/>
      <c r="C3" s="179" t="s">
        <v>24</v>
      </c>
      <c r="D3" s="179"/>
      <c r="E3" s="62"/>
      <c r="F3" s="62"/>
      <c r="G3" s="180"/>
      <c r="H3" s="180"/>
      <c r="I3" s="180"/>
      <c r="J3" s="180"/>
      <c r="K3" s="180"/>
    </row>
    <row r="4" spans="2:20" s="35" customFormat="1" ht="14.25" customHeight="1" x14ac:dyDescent="0.25">
      <c r="B4" s="36"/>
      <c r="C4" s="62"/>
      <c r="D4" s="62"/>
      <c r="E4" s="62"/>
      <c r="F4" s="62"/>
      <c r="G4" s="163"/>
      <c r="H4" s="163"/>
      <c r="I4" s="163"/>
      <c r="J4" s="163"/>
      <c r="K4" s="163"/>
    </row>
    <row r="5" spans="2:20" s="35" customFormat="1" ht="29.25" customHeight="1" x14ac:dyDescent="0.3">
      <c r="B5" s="181" t="s">
        <v>25</v>
      </c>
      <c r="C5" s="181"/>
      <c r="D5" s="181"/>
      <c r="E5" s="181"/>
      <c r="F5" s="181"/>
      <c r="G5" s="181"/>
      <c r="H5" s="181"/>
      <c r="I5" s="181"/>
      <c r="J5" s="181"/>
      <c r="K5" s="181"/>
    </row>
    <row r="6" spans="2:20" s="35" customFormat="1" ht="14.25" customHeight="1" x14ac:dyDescent="0.3">
      <c r="B6" s="37"/>
      <c r="C6" s="38"/>
      <c r="D6" s="38"/>
      <c r="E6" s="38"/>
      <c r="F6" s="38"/>
      <c r="G6" s="39"/>
      <c r="H6" s="40"/>
      <c r="I6" s="40"/>
      <c r="J6" s="40"/>
      <c r="K6" s="41"/>
    </row>
    <row r="7" spans="2:20" s="35" customFormat="1" ht="39" customHeight="1" x14ac:dyDescent="0.25">
      <c r="B7" s="36"/>
      <c r="C7" s="171" t="s">
        <v>26</v>
      </c>
      <c r="D7" s="172"/>
      <c r="E7" s="173"/>
      <c r="F7" s="174"/>
      <c r="G7" s="203"/>
      <c r="H7" s="204">
        <f>IF(AND(MONTH(E7)=2,DAY(E7)=28),DAYS360(E7,E11)+3,IF(AND(MONTH(E7)=2,DAY(E7)=29),DAYS360(E7,E11)+2,IF(AND(MONTH(E11)=2,DAY(E11)=28),DAYS360(E7,E11)+3,IF(AND(MONTH(E11)=2,DAY(E11)=29),DAYS360(E7,E11)+2,IF(DAY(E11)=31,DAYS360(E7,E11),DAYS360(E7,E11)+0)))))</f>
        <v>0</v>
      </c>
      <c r="I7" s="204"/>
      <c r="J7" s="204">
        <f>DAYS360(E8,E7)</f>
        <v>0</v>
      </c>
      <c r="K7" s="49"/>
      <c r="L7" s="41"/>
    </row>
    <row r="8" spans="2:20" s="35" customFormat="1" ht="42.75" customHeight="1" x14ac:dyDescent="0.25">
      <c r="B8" s="36"/>
      <c r="C8" s="175" t="s">
        <v>27</v>
      </c>
      <c r="D8" s="176"/>
      <c r="E8" s="182"/>
      <c r="F8" s="182"/>
      <c r="G8" s="42"/>
      <c r="H8" s="205"/>
      <c r="I8" s="205"/>
      <c r="J8" s="49">
        <f>E9*360+G9*30+I9</f>
        <v>0</v>
      </c>
      <c r="K8" s="49"/>
      <c r="L8" s="41"/>
    </row>
    <row r="9" spans="2:20" s="35" customFormat="1" ht="37.5" customHeight="1" x14ac:dyDescent="0.25">
      <c r="B9" s="36"/>
      <c r="C9" s="175" t="s">
        <v>28</v>
      </c>
      <c r="D9" s="176"/>
      <c r="E9" s="43"/>
      <c r="F9" s="44" t="s">
        <v>29</v>
      </c>
      <c r="G9" s="43"/>
      <c r="H9" s="44" t="s">
        <v>30</v>
      </c>
      <c r="I9" s="43"/>
      <c r="J9" s="45" t="s">
        <v>31</v>
      </c>
      <c r="K9" s="41"/>
      <c r="L9" s="41"/>
    </row>
    <row r="10" spans="2:20" s="35" customFormat="1" ht="15" x14ac:dyDescent="0.25">
      <c r="B10" s="36"/>
      <c r="C10" s="46"/>
      <c r="D10" s="206"/>
      <c r="E10" s="183">
        <f>DATE(YEAR(E8)-E9,MONTH(E8)-G9,DAY(E8)-I9)</f>
        <v>0</v>
      </c>
      <c r="F10" s="183"/>
      <c r="G10" s="183"/>
      <c r="H10" s="205"/>
      <c r="I10" s="205"/>
      <c r="J10" s="49"/>
      <c r="K10" s="49"/>
      <c r="L10" s="41"/>
    </row>
    <row r="11" spans="2:20" s="35" customFormat="1" ht="21" hidden="1" customHeight="1" x14ac:dyDescent="0.25">
      <c r="B11" s="36"/>
      <c r="C11" s="46"/>
      <c r="D11" s="206"/>
      <c r="E11" s="207"/>
      <c r="F11" s="207"/>
      <c r="G11" s="49"/>
      <c r="H11" s="204">
        <f>IF((IF(AND(MONTH(E11)=2,DAY(E11)=28),DAYS360(E11,DATE(2012,3,14))+3,IF(AND(MONTH(E11)=2,DAY(E11)=29),DAYS360(E11,DATE(2012,3,14))+2,IF(AND(MONTH(DATE(2012,3,14))=2,DAY(DATE(2012,3,14))=28),DAYS360(E11,DATE(2012,3,14))+3,IF(AND(MONTH(DATE(2012,3,14))=2,DAY(DATE(2012,3,14))=29),DAYS360(E11,DATE(2012,3,14))+2,IF(DAY(DATE(2012,3,14))=31,DAYS360(E11,DATE(2012,3,14)),DAYS360(E11,DATE(2012,3,14))+0))))))&lt;0,0,(IF(AND(MONTH(E11)=2,DAY(E11)=28),DAYS360(E11,DATE(2012,3,14))+3,IF(AND(MONTH(E11)=2,DAY(E11)=29),DAYS360(E11,DATE(2012,3,14))+2,IF(AND(MONTH(DATE(2012,3,14))=2,DAY(DATE(2012,3,14))=28),DAYS360(E11,DATE(2012,3,14))+3,IF(AND(MONTH(DATE(2012,3,14))=2,DAY(DATE(2012,3,14))=29),DAYS360(E11,DATE(2012,3,14))+2,IF(DAY(DATE(2012,3,14))=31,DAYS360(E11,DATE(2012,3,14)),DAYS360(E11,DATE(2012,3,14))+0)))))))</f>
        <v>40394</v>
      </c>
      <c r="I11" s="204"/>
      <c r="J11" s="204"/>
      <c r="K11" s="49"/>
      <c r="L11" s="41"/>
    </row>
    <row r="12" spans="2:20" s="35" customFormat="1" ht="25.2" hidden="1" customHeight="1" x14ac:dyDescent="0.25">
      <c r="B12" s="36"/>
      <c r="C12" s="202"/>
      <c r="D12" s="55"/>
      <c r="E12" s="177">
        <f>J8+J7</f>
        <v>0</v>
      </c>
      <c r="F12" s="177"/>
      <c r="G12" s="49" t="s">
        <v>32</v>
      </c>
      <c r="H12" s="204">
        <f>IF(E11&lt;DATE(2012,3,14),IF(AND(MONTH(DATE(2012,3,14))=2,DAY(DATE(2012,3,14))=28),DAYS360(DATE(2012,3,14),E12)+3,IF(AND(MONTH(DATE(2012,3,14))=2,DAY(DATE(2012,3,14))=29),DAYS360(DATE(2012,3,14),E12)+2,IF(AND(MONTH(E12)=2,DAY(E12)=28),DAYS360(DATE(2012,3,14),E12)+3,IF(AND(MONTH(E12)=2,DAY(E12)=29),DAYS360(DATE(2012,3,14),E12)+2,IF(DAY(E12)=31,DAYS360(DATE(2012,3,14),E12),DAYS360(DATE(2012,3,14),E12)+0))))),H13)</f>
        <v>-40394</v>
      </c>
      <c r="I12" s="204"/>
      <c r="J12" s="204" t="s">
        <v>33</v>
      </c>
      <c r="K12" s="204">
        <f>IF(H13&lt;360,H12,IF((H12+H11)&lt;360,H12,360-H11))</f>
        <v>-40394</v>
      </c>
      <c r="L12" s="41"/>
    </row>
    <row r="13" spans="2:20" s="35" customFormat="1" ht="24.9" customHeight="1" x14ac:dyDescent="0.25">
      <c r="B13" s="36"/>
      <c r="C13" s="47">
        <f>(E12/360)</f>
        <v>0</v>
      </c>
      <c r="D13" s="164" t="s">
        <v>34</v>
      </c>
      <c r="E13" s="167">
        <f>ROUNDDOWN(C13,0)</f>
        <v>0</v>
      </c>
      <c r="F13" s="168"/>
      <c r="G13" s="50" t="s">
        <v>35</v>
      </c>
      <c r="H13" s="204">
        <f>IF(AND(MONTH(E11)=2,DAY(E11)=28),DAYS360(E11,E12)+3,IF(AND(MONTH(E11)=2,DAY(E11)=29),DAYS360(E11,E12)+2,IF(AND(MONTH(E12)=2,DAY(E12)=28),DAYS360(E11,E12)+3,IF(AND(MONTH(E12)=2,DAY(E12)=29),DAYS360(E11,E12)+2,IF(DAY(E12)=31,DAYS360(E11,E12),DAYS360(E11,E12)+0)))))</f>
        <v>0</v>
      </c>
      <c r="I13" s="204"/>
      <c r="J13" s="40"/>
      <c r="K13" s="41"/>
      <c r="L13" s="41"/>
    </row>
    <row r="14" spans="2:20" s="35" customFormat="1" ht="24.9" customHeight="1" x14ac:dyDescent="0.25">
      <c r="B14" s="36"/>
      <c r="C14" s="47">
        <f>(C13-E13)*12</f>
        <v>0</v>
      </c>
      <c r="D14" s="165"/>
      <c r="E14" s="167">
        <f>ROUNDDOWN(C14,0)</f>
        <v>0</v>
      </c>
      <c r="F14" s="168"/>
      <c r="G14" s="50" t="s">
        <v>36</v>
      </c>
      <c r="H14" s="204"/>
      <c r="I14" s="204"/>
      <c r="J14" s="40"/>
      <c r="K14" s="41"/>
      <c r="L14" s="41"/>
    </row>
    <row r="15" spans="2:20" s="35" customFormat="1" ht="24.9" customHeight="1" x14ac:dyDescent="0.25">
      <c r="B15" s="36"/>
      <c r="C15" s="47">
        <f>(C14-E14)*30</f>
        <v>0</v>
      </c>
      <c r="D15" s="166"/>
      <c r="E15" s="167">
        <f>ROUND(C15,0)</f>
        <v>0</v>
      </c>
      <c r="F15" s="168"/>
      <c r="G15" s="50" t="s">
        <v>37</v>
      </c>
      <c r="H15" s="40"/>
      <c r="I15" s="40"/>
      <c r="J15" s="40"/>
      <c r="K15" s="41"/>
    </row>
    <row r="16" spans="2:20" x14ac:dyDescent="0.3">
      <c r="B16" s="169"/>
      <c r="C16" s="169"/>
      <c r="D16" s="169"/>
      <c r="E16" s="169"/>
      <c r="F16" s="169"/>
      <c r="G16" s="169"/>
      <c r="H16" s="169"/>
      <c r="I16" s="169"/>
      <c r="J16" s="169"/>
      <c r="K16" s="51"/>
      <c r="L16" s="51"/>
      <c r="M16" s="51"/>
      <c r="N16" s="52"/>
      <c r="O16" s="51"/>
      <c r="P16" s="51"/>
      <c r="Q16" s="51"/>
      <c r="R16" s="51"/>
      <c r="S16" s="51"/>
      <c r="T16" s="51"/>
    </row>
    <row r="17" spans="2:11" ht="40.5" customHeight="1" x14ac:dyDescent="0.3">
      <c r="B17" s="170" t="s">
        <v>38</v>
      </c>
      <c r="C17" s="170"/>
      <c r="D17" s="170"/>
      <c r="E17" s="170"/>
      <c r="F17" s="170"/>
      <c r="G17" s="170"/>
      <c r="H17" s="170"/>
      <c r="I17" s="170"/>
      <c r="J17" s="170"/>
      <c r="K17" s="170"/>
    </row>
    <row r="18" spans="2:11" x14ac:dyDescent="0.3"/>
    <row r="19" spans="2:11" ht="1.5" customHeight="1" x14ac:dyDescent="0.3"/>
    <row r="20" spans="2:11" ht="33" customHeight="1" x14ac:dyDescent="0.3">
      <c r="C20" s="171" t="s">
        <v>26</v>
      </c>
      <c r="D20" s="172"/>
      <c r="E20" s="173"/>
      <c r="F20" s="174"/>
    </row>
    <row r="21" spans="2:11" ht="40.5" customHeight="1" x14ac:dyDescent="0.3">
      <c r="C21" s="175" t="s">
        <v>39</v>
      </c>
      <c r="D21" s="176"/>
      <c r="E21" s="173"/>
      <c r="F21" s="174"/>
    </row>
    <row r="22" spans="2:11" ht="15" customHeight="1" x14ac:dyDescent="0.3">
      <c r="C22" s="54"/>
      <c r="D22" s="48"/>
      <c r="E22" s="177">
        <f>IF(AND(MONTH(E21)=2,DAY(E21)=28),DAYS360(E21,E20)+3,IF(AND(MONTH(E21)=2,DAY(E21)=29),DAYS360(E21,E20)+2,IF(AND(MONTH(E20)=2,DAY(E20)=28),DAYS360(E21,E20)+3,IF(AND(MONTH(E20)=2,DAY(E20)=29),DAYS360(E21,E20)+2,IF(DAY(E20)=31,DAYS360(E21,E20),DAYS360(E21,E20)+0)))))</f>
        <v>0</v>
      </c>
      <c r="F22" s="177"/>
    </row>
    <row r="23" spans="2:11" ht="24.9" customHeight="1" x14ac:dyDescent="0.3">
      <c r="C23" s="55">
        <f>(E22/360)</f>
        <v>0</v>
      </c>
      <c r="D23" s="164" t="s">
        <v>34</v>
      </c>
      <c r="E23" s="167">
        <f>ROUNDDOWN(C23,0)</f>
        <v>0</v>
      </c>
      <c r="F23" s="168"/>
      <c r="G23" s="50" t="s">
        <v>35</v>
      </c>
    </row>
    <row r="24" spans="2:11" ht="24.9" customHeight="1" x14ac:dyDescent="0.3">
      <c r="C24" s="55">
        <f>(C23-E23)*12</f>
        <v>0</v>
      </c>
      <c r="D24" s="165"/>
      <c r="E24" s="167">
        <f>ROUNDDOWN(C24,0)</f>
        <v>0</v>
      </c>
      <c r="F24" s="168"/>
      <c r="G24" s="50" t="s">
        <v>36</v>
      </c>
    </row>
    <row r="25" spans="2:11" ht="24.9" customHeight="1" x14ac:dyDescent="0.3">
      <c r="C25" s="55">
        <f>(C24-E24)*30</f>
        <v>0</v>
      </c>
      <c r="D25" s="166"/>
      <c r="E25" s="167">
        <f>ROUND(C25,0)</f>
        <v>0</v>
      </c>
      <c r="F25" s="168"/>
      <c r="G25" s="50" t="s">
        <v>37</v>
      </c>
    </row>
    <row r="26" spans="2:11" ht="15" customHeight="1" x14ac:dyDescent="0.3"/>
  </sheetData>
  <sheetProtection algorithmName="SHA-512" hashValue="ZFCDjqioxpNw8uQwH389qgnOxUz1LMXBFMvbmnGDmj3lFFL0QtUuAAMitgJQbRpci9k0SI27NtO8OeOV8qRUGw==" saltValue="YFwYX3IoI6FYmdg4SGLHxw==" spinCount="100000" sheet="1" objects="1" scenarios="1"/>
  <mergeCells count="27">
    <mergeCell ref="E12:F12"/>
    <mergeCell ref="B1:G2"/>
    <mergeCell ref="C3:D3"/>
    <mergeCell ref="G3:K3"/>
    <mergeCell ref="B5:K5"/>
    <mergeCell ref="C7:D7"/>
    <mergeCell ref="E7:F7"/>
    <mergeCell ref="C8:D8"/>
    <mergeCell ref="E8:F8"/>
    <mergeCell ref="C9:D9"/>
    <mergeCell ref="E10:G10"/>
    <mergeCell ref="E11:F11"/>
    <mergeCell ref="D23:D25"/>
    <mergeCell ref="E23:F23"/>
    <mergeCell ref="E24:F24"/>
    <mergeCell ref="E25:F25"/>
    <mergeCell ref="D13:D15"/>
    <mergeCell ref="E13:F13"/>
    <mergeCell ref="E14:F14"/>
    <mergeCell ref="E15:F15"/>
    <mergeCell ref="B16:J16"/>
    <mergeCell ref="B17:K17"/>
    <mergeCell ref="C20:D20"/>
    <mergeCell ref="E20:F20"/>
    <mergeCell ref="C21:D21"/>
    <mergeCell ref="E21:F21"/>
    <mergeCell ref="E22:F22"/>
  </mergeCells>
  <pageMargins left="0.7" right="0.7" top="0.75" bottom="0.75" header="0.3" footer="0.3"/>
  <pageSetup paperSize="9"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CEBB4-20D6-4AF7-96AE-2367600D6B03}">
  <sheetPr>
    <tabColor theme="2" tint="-0.249977111117893"/>
  </sheetPr>
  <dimension ref="A1:WXF54"/>
  <sheetViews>
    <sheetView showGridLines="0" showRowColHeaders="0" topLeftCell="B1" zoomScaleNormal="100" workbookViewId="0">
      <selection activeCell="JB38" sqref="JB38"/>
    </sheetView>
  </sheetViews>
  <sheetFormatPr baseColWidth="10" defaultColWidth="0" defaultRowHeight="13.2" customHeight="1" zeroHeight="1" x14ac:dyDescent="0.3"/>
  <cols>
    <col min="1" max="1" width="2.5546875" hidden="1"/>
    <col min="2" max="2" width="4" style="4" customWidth="1"/>
    <col min="3" max="3" width="24.44140625" customWidth="1"/>
    <col min="4" max="4" width="15.88671875" customWidth="1"/>
    <col min="5" max="5" width="12.44140625" customWidth="1"/>
    <col min="6" max="6" width="12.6640625" customWidth="1"/>
    <col min="7" max="9" width="6.6640625" customWidth="1"/>
    <col min="10" max="10" width="8.6640625" hidden="1"/>
    <col min="11" max="12" width="6.6640625" customWidth="1"/>
    <col min="13" max="13" width="10.6640625" customWidth="1"/>
    <col min="14" max="14" width="5.33203125" hidden="1"/>
    <col min="15" max="15" width="37.6640625" hidden="1"/>
    <col min="16" max="16" width="59.44140625" hidden="1"/>
    <col min="17" max="19" width="7.6640625" hidden="1"/>
    <col min="20" max="20" width="3.6640625" hidden="1"/>
    <col min="21" max="23" width="7.6640625" hidden="1"/>
    <col min="24" max="49" width="11.5546875" hidden="1"/>
    <col min="50" max="50" width="3.109375" customWidth="1"/>
    <col min="51" max="257" width="11.5546875" hidden="1"/>
    <col min="258" max="258" width="4" customWidth="1"/>
    <col min="259" max="259" width="24.44140625" customWidth="1"/>
    <col min="260" max="260" width="15.88671875" customWidth="1"/>
    <col min="261" max="261" width="15.33203125" customWidth="1"/>
    <col min="262" max="262" width="12.6640625" customWidth="1"/>
    <col min="263" max="265" width="6.6640625" hidden="1" customWidth="1"/>
    <col min="266" max="266" width="11.5546875" hidden="1"/>
    <col min="267" max="268" width="6.6640625" hidden="1" customWidth="1"/>
    <col min="269" max="269" width="10.6640625" hidden="1" customWidth="1"/>
    <col min="270" max="305" width="11.5546875" hidden="1"/>
    <col min="306" max="306" width="3.109375" hidden="1" customWidth="1"/>
    <col min="307" max="513" width="11.5546875" hidden="1"/>
    <col min="514" max="514" width="4" hidden="1" customWidth="1"/>
    <col min="515" max="515" width="24.44140625" hidden="1" customWidth="1"/>
    <col min="516" max="516" width="15.88671875" hidden="1" customWidth="1"/>
    <col min="517" max="517" width="10.88671875" hidden="1" customWidth="1"/>
    <col min="518" max="518" width="12.6640625" hidden="1" customWidth="1"/>
    <col min="519" max="521" width="6.6640625" hidden="1" customWidth="1"/>
    <col min="522" max="522" width="11.5546875" hidden="1"/>
    <col min="523" max="524" width="6.6640625" hidden="1" customWidth="1"/>
    <col min="525" max="525" width="10.6640625" hidden="1" customWidth="1"/>
    <col min="526" max="561" width="11.5546875" hidden="1"/>
    <col min="562" max="562" width="3.109375" hidden="1" customWidth="1"/>
    <col min="563" max="769" width="11.5546875" hidden="1"/>
    <col min="770" max="770" width="4" hidden="1" customWidth="1"/>
    <col min="771" max="771" width="24.44140625" hidden="1" customWidth="1"/>
    <col min="772" max="772" width="15.88671875" hidden="1" customWidth="1"/>
    <col min="773" max="773" width="10.88671875" hidden="1" customWidth="1"/>
    <col min="774" max="774" width="12.6640625" hidden="1" customWidth="1"/>
    <col min="775" max="777" width="6.6640625" hidden="1" customWidth="1"/>
    <col min="778" max="778" width="11.5546875" hidden="1"/>
    <col min="779" max="780" width="6.6640625" hidden="1" customWidth="1"/>
    <col min="781" max="781" width="10.6640625" hidden="1" customWidth="1"/>
    <col min="782" max="817" width="11.5546875" hidden="1"/>
    <col min="818" max="818" width="3.109375" hidden="1" customWidth="1"/>
    <col min="819" max="1025" width="11.5546875" hidden="1"/>
    <col min="1026" max="1026" width="4" hidden="1" customWidth="1"/>
    <col min="1027" max="1027" width="24.44140625" hidden="1" customWidth="1"/>
    <col min="1028" max="1028" width="15.88671875" hidden="1" customWidth="1"/>
    <col min="1029" max="1029" width="10.88671875" hidden="1" customWidth="1"/>
    <col min="1030" max="1030" width="12.6640625" hidden="1" customWidth="1"/>
    <col min="1031" max="1033" width="6.6640625" hidden="1" customWidth="1"/>
    <col min="1034" max="1034" width="11.5546875" hidden="1"/>
    <col min="1035" max="1036" width="6.6640625" hidden="1" customWidth="1"/>
    <col min="1037" max="1037" width="10.6640625" hidden="1" customWidth="1"/>
    <col min="1038" max="1073" width="11.5546875" hidden="1"/>
    <col min="1074" max="1074" width="3.109375" hidden="1" customWidth="1"/>
    <col min="1075" max="1281" width="11.5546875" hidden="1"/>
    <col min="1282" max="1282" width="4" hidden="1" customWidth="1"/>
    <col min="1283" max="1283" width="24.44140625" hidden="1" customWidth="1"/>
    <col min="1284" max="1284" width="15.88671875" hidden="1" customWidth="1"/>
    <col min="1285" max="1285" width="10.88671875" hidden="1" customWidth="1"/>
    <col min="1286" max="1286" width="12.6640625" hidden="1" customWidth="1"/>
    <col min="1287" max="1289" width="6.6640625" hidden="1" customWidth="1"/>
    <col min="1290" max="1290" width="11.5546875" hidden="1"/>
    <col min="1291" max="1292" width="6.6640625" hidden="1" customWidth="1"/>
    <col min="1293" max="1293" width="10.6640625" hidden="1" customWidth="1"/>
    <col min="1294" max="1329" width="11.5546875" hidden="1"/>
    <col min="1330" max="1330" width="3.109375" hidden="1" customWidth="1"/>
    <col min="1331" max="1537" width="11.5546875" hidden="1"/>
    <col min="1538" max="1538" width="4" hidden="1" customWidth="1"/>
    <col min="1539" max="1539" width="24.44140625" hidden="1" customWidth="1"/>
    <col min="1540" max="1540" width="15.88671875" hidden="1" customWidth="1"/>
    <col min="1541" max="1541" width="10.88671875" hidden="1" customWidth="1"/>
    <col min="1542" max="1542" width="12.6640625" hidden="1" customWidth="1"/>
    <col min="1543" max="1545" width="6.6640625" hidden="1" customWidth="1"/>
    <col min="1546" max="1546" width="11.5546875" hidden="1"/>
    <col min="1547" max="1548" width="6.6640625" hidden="1" customWidth="1"/>
    <col min="1549" max="1549" width="10.6640625" hidden="1" customWidth="1"/>
    <col min="1550" max="1585" width="11.5546875" hidden="1"/>
    <col min="1586" max="1586" width="3.109375" hidden="1" customWidth="1"/>
    <col min="1587" max="1793" width="11.5546875" hidden="1"/>
    <col min="1794" max="1794" width="4" hidden="1" customWidth="1"/>
    <col min="1795" max="1795" width="24.44140625" hidden="1" customWidth="1"/>
    <col min="1796" max="1796" width="15.88671875" hidden="1" customWidth="1"/>
    <col min="1797" max="1797" width="10.88671875" hidden="1" customWidth="1"/>
    <col min="1798" max="1798" width="12.6640625" hidden="1" customWidth="1"/>
    <col min="1799" max="1801" width="6.6640625" hidden="1" customWidth="1"/>
    <col min="1802" max="1802" width="11.5546875" hidden="1"/>
    <col min="1803" max="1804" width="6.6640625" hidden="1" customWidth="1"/>
    <col min="1805" max="1805" width="10.6640625" hidden="1" customWidth="1"/>
    <col min="1806" max="1841" width="11.5546875" hidden="1"/>
    <col min="1842" max="1842" width="3.109375" hidden="1" customWidth="1"/>
    <col min="1843" max="2049" width="11.5546875" hidden="1"/>
    <col min="2050" max="2050" width="4" hidden="1" customWidth="1"/>
    <col min="2051" max="2051" width="24.44140625" hidden="1" customWidth="1"/>
    <col min="2052" max="2052" width="15.88671875" hidden="1" customWidth="1"/>
    <col min="2053" max="2053" width="10.88671875" hidden="1" customWidth="1"/>
    <col min="2054" max="2054" width="12.6640625" hidden="1" customWidth="1"/>
    <col min="2055" max="2057" width="6.6640625" hidden="1" customWidth="1"/>
    <col min="2058" max="2058" width="11.5546875" hidden="1"/>
    <col min="2059" max="2060" width="6.6640625" hidden="1" customWidth="1"/>
    <col min="2061" max="2061" width="10.6640625" hidden="1" customWidth="1"/>
    <col min="2062" max="2097" width="11.5546875" hidden="1"/>
    <col min="2098" max="2098" width="3.109375" hidden="1" customWidth="1"/>
    <col min="2099" max="2305" width="11.5546875" hidden="1"/>
    <col min="2306" max="2306" width="4" hidden="1" customWidth="1"/>
    <col min="2307" max="2307" width="24.44140625" hidden="1" customWidth="1"/>
    <col min="2308" max="2308" width="15.88671875" hidden="1" customWidth="1"/>
    <col min="2309" max="2309" width="10.88671875" hidden="1" customWidth="1"/>
    <col min="2310" max="2310" width="12.6640625" hidden="1" customWidth="1"/>
    <col min="2311" max="2313" width="6.6640625" hidden="1" customWidth="1"/>
    <col min="2314" max="2314" width="11.5546875" hidden="1"/>
    <col min="2315" max="2316" width="6.6640625" hidden="1" customWidth="1"/>
    <col min="2317" max="2317" width="10.6640625" hidden="1" customWidth="1"/>
    <col min="2318" max="2353" width="11.5546875" hidden="1"/>
    <col min="2354" max="2354" width="3.109375" hidden="1" customWidth="1"/>
    <col min="2355" max="2561" width="11.5546875" hidden="1"/>
    <col min="2562" max="2562" width="4" hidden="1" customWidth="1"/>
    <col min="2563" max="2563" width="24.44140625" hidden="1" customWidth="1"/>
    <col min="2564" max="2564" width="15.88671875" hidden="1" customWidth="1"/>
    <col min="2565" max="2565" width="10.88671875" hidden="1" customWidth="1"/>
    <col min="2566" max="2566" width="12.6640625" hidden="1" customWidth="1"/>
    <col min="2567" max="2569" width="6.6640625" hidden="1" customWidth="1"/>
    <col min="2570" max="2570" width="11.5546875" hidden="1"/>
    <col min="2571" max="2572" width="6.6640625" hidden="1" customWidth="1"/>
    <col min="2573" max="2573" width="10.6640625" hidden="1" customWidth="1"/>
    <col min="2574" max="2609" width="11.5546875" hidden="1"/>
    <col min="2610" max="2610" width="3.109375" hidden="1" customWidth="1"/>
    <col min="2611" max="2817" width="11.5546875" hidden="1"/>
    <col min="2818" max="2818" width="4" hidden="1" customWidth="1"/>
    <col min="2819" max="2819" width="24.44140625" hidden="1" customWidth="1"/>
    <col min="2820" max="2820" width="15.88671875" hidden="1" customWidth="1"/>
    <col min="2821" max="2821" width="10.88671875" hidden="1" customWidth="1"/>
    <col min="2822" max="2822" width="12.6640625" hidden="1" customWidth="1"/>
    <col min="2823" max="2825" width="6.6640625" hidden="1" customWidth="1"/>
    <col min="2826" max="2826" width="11.5546875" hidden="1"/>
    <col min="2827" max="2828" width="6.6640625" hidden="1" customWidth="1"/>
    <col min="2829" max="2829" width="10.6640625" hidden="1" customWidth="1"/>
    <col min="2830" max="2865" width="11.5546875" hidden="1"/>
    <col min="2866" max="2866" width="3.109375" hidden="1" customWidth="1"/>
    <col min="2867" max="3073" width="11.5546875" hidden="1"/>
    <col min="3074" max="3074" width="4" hidden="1" customWidth="1"/>
    <col min="3075" max="3075" width="24.44140625" hidden="1" customWidth="1"/>
    <col min="3076" max="3076" width="15.88671875" hidden="1" customWidth="1"/>
    <col min="3077" max="3077" width="10.88671875" hidden="1" customWidth="1"/>
    <col min="3078" max="3078" width="12.6640625" hidden="1" customWidth="1"/>
    <col min="3079" max="3081" width="6.6640625" hidden="1" customWidth="1"/>
    <col min="3082" max="3082" width="11.5546875" hidden="1"/>
    <col min="3083" max="3084" width="6.6640625" hidden="1" customWidth="1"/>
    <col min="3085" max="3085" width="10.6640625" hidden="1" customWidth="1"/>
    <col min="3086" max="3121" width="11.5546875" hidden="1"/>
    <col min="3122" max="3122" width="3.109375" hidden="1" customWidth="1"/>
    <col min="3123" max="3329" width="11.5546875" hidden="1"/>
    <col min="3330" max="3330" width="4" hidden="1" customWidth="1"/>
    <col min="3331" max="3331" width="24.44140625" hidden="1" customWidth="1"/>
    <col min="3332" max="3332" width="15.88671875" hidden="1" customWidth="1"/>
    <col min="3333" max="3333" width="10.88671875" hidden="1" customWidth="1"/>
    <col min="3334" max="3334" width="12.6640625" hidden="1" customWidth="1"/>
    <col min="3335" max="3337" width="6.6640625" hidden="1" customWidth="1"/>
    <col min="3338" max="3338" width="11.5546875" hidden="1"/>
    <col min="3339" max="3340" width="6.6640625" hidden="1" customWidth="1"/>
    <col min="3341" max="3341" width="10.6640625" hidden="1" customWidth="1"/>
    <col min="3342" max="3377" width="11.5546875" hidden="1"/>
    <col min="3378" max="3378" width="3.109375" hidden="1" customWidth="1"/>
    <col min="3379" max="3585" width="11.5546875" hidden="1"/>
    <col min="3586" max="3586" width="4" hidden="1" customWidth="1"/>
    <col min="3587" max="3587" width="24.44140625" hidden="1" customWidth="1"/>
    <col min="3588" max="3588" width="15.88671875" hidden="1" customWidth="1"/>
    <col min="3589" max="3589" width="10.88671875" hidden="1" customWidth="1"/>
    <col min="3590" max="3590" width="12.6640625" hidden="1" customWidth="1"/>
    <col min="3591" max="3593" width="6.6640625" hidden="1" customWidth="1"/>
    <col min="3594" max="3594" width="11.5546875" hidden="1"/>
    <col min="3595" max="3596" width="6.6640625" hidden="1" customWidth="1"/>
    <col min="3597" max="3597" width="10.6640625" hidden="1" customWidth="1"/>
    <col min="3598" max="3633" width="11.5546875" hidden="1"/>
    <col min="3634" max="3634" width="3.109375" hidden="1" customWidth="1"/>
    <col min="3635" max="3841" width="11.5546875" hidden="1"/>
    <col min="3842" max="3842" width="4" hidden="1" customWidth="1"/>
    <col min="3843" max="3843" width="24.44140625" hidden="1" customWidth="1"/>
    <col min="3844" max="3844" width="15.88671875" hidden="1" customWidth="1"/>
    <col min="3845" max="3845" width="10.88671875" hidden="1" customWidth="1"/>
    <col min="3846" max="3846" width="12.6640625" hidden="1" customWidth="1"/>
    <col min="3847" max="3849" width="6.6640625" hidden="1" customWidth="1"/>
    <col min="3850" max="3850" width="11.5546875" hidden="1"/>
    <col min="3851" max="3852" width="6.6640625" hidden="1" customWidth="1"/>
    <col min="3853" max="3853" width="10.6640625" hidden="1" customWidth="1"/>
    <col min="3854" max="3889" width="11.5546875" hidden="1"/>
    <col min="3890" max="3890" width="3.109375" hidden="1" customWidth="1"/>
    <col min="3891" max="4097" width="11.5546875" hidden="1"/>
    <col min="4098" max="4098" width="4" hidden="1" customWidth="1"/>
    <col min="4099" max="4099" width="24.44140625" hidden="1" customWidth="1"/>
    <col min="4100" max="4100" width="15.88671875" hidden="1" customWidth="1"/>
    <col min="4101" max="4101" width="10.88671875" hidden="1" customWidth="1"/>
    <col min="4102" max="4102" width="12.6640625" hidden="1" customWidth="1"/>
    <col min="4103" max="4105" width="6.6640625" hidden="1" customWidth="1"/>
    <col min="4106" max="4106" width="11.5546875" hidden="1"/>
    <col min="4107" max="4108" width="6.6640625" hidden="1" customWidth="1"/>
    <col min="4109" max="4109" width="10.6640625" hidden="1" customWidth="1"/>
    <col min="4110" max="4145" width="11.5546875" hidden="1"/>
    <col min="4146" max="4146" width="3.109375" hidden="1" customWidth="1"/>
    <col min="4147" max="4353" width="11.5546875" hidden="1"/>
    <col min="4354" max="4354" width="4" hidden="1" customWidth="1"/>
    <col min="4355" max="4355" width="24.44140625" hidden="1" customWidth="1"/>
    <col min="4356" max="4356" width="15.88671875" hidden="1" customWidth="1"/>
    <col min="4357" max="4357" width="10.88671875" hidden="1" customWidth="1"/>
    <col min="4358" max="4358" width="12.6640625" hidden="1" customWidth="1"/>
    <col min="4359" max="4361" width="6.6640625" hidden="1" customWidth="1"/>
    <col min="4362" max="4362" width="11.5546875" hidden="1"/>
    <col min="4363" max="4364" width="6.6640625" hidden="1" customWidth="1"/>
    <col min="4365" max="4365" width="10.6640625" hidden="1" customWidth="1"/>
    <col min="4366" max="4401" width="11.5546875" hidden="1"/>
    <col min="4402" max="4402" width="3.109375" hidden="1" customWidth="1"/>
    <col min="4403" max="4609" width="11.5546875" hidden="1"/>
    <col min="4610" max="4610" width="4" hidden="1" customWidth="1"/>
    <col min="4611" max="4611" width="24.44140625" hidden="1" customWidth="1"/>
    <col min="4612" max="4612" width="15.88671875" hidden="1" customWidth="1"/>
    <col min="4613" max="4613" width="10.88671875" hidden="1" customWidth="1"/>
    <col min="4614" max="4614" width="12.6640625" hidden="1" customWidth="1"/>
    <col min="4615" max="4617" width="6.6640625" hidden="1" customWidth="1"/>
    <col min="4618" max="4618" width="11.5546875" hidden="1"/>
    <col min="4619" max="4620" width="6.6640625" hidden="1" customWidth="1"/>
    <col min="4621" max="4621" width="10.6640625" hidden="1" customWidth="1"/>
    <col min="4622" max="4657" width="11.5546875" hidden="1"/>
    <col min="4658" max="4658" width="3.109375" hidden="1" customWidth="1"/>
    <col min="4659" max="4865" width="11.5546875" hidden="1"/>
    <col min="4866" max="4866" width="4" hidden="1" customWidth="1"/>
    <col min="4867" max="4867" width="24.44140625" hidden="1" customWidth="1"/>
    <col min="4868" max="4868" width="15.88671875" hidden="1" customWidth="1"/>
    <col min="4869" max="4869" width="10.88671875" hidden="1" customWidth="1"/>
    <col min="4870" max="4870" width="12.6640625" hidden="1" customWidth="1"/>
    <col min="4871" max="4873" width="6.6640625" hidden="1" customWidth="1"/>
    <col min="4874" max="4874" width="11.5546875" hidden="1"/>
    <col min="4875" max="4876" width="6.6640625" hidden="1" customWidth="1"/>
    <col min="4877" max="4877" width="10.6640625" hidden="1" customWidth="1"/>
    <col min="4878" max="4913" width="11.5546875" hidden="1"/>
    <col min="4914" max="4914" width="3.109375" hidden="1" customWidth="1"/>
    <col min="4915" max="5121" width="11.5546875" hidden="1"/>
    <col min="5122" max="5122" width="4" hidden="1" customWidth="1"/>
    <col min="5123" max="5123" width="24.44140625" hidden="1" customWidth="1"/>
    <col min="5124" max="5124" width="15.88671875" hidden="1" customWidth="1"/>
    <col min="5125" max="5125" width="10.88671875" hidden="1" customWidth="1"/>
    <col min="5126" max="5126" width="12.6640625" hidden="1" customWidth="1"/>
    <col min="5127" max="5129" width="6.6640625" hidden="1" customWidth="1"/>
    <col min="5130" max="5130" width="11.5546875" hidden="1"/>
    <col min="5131" max="5132" width="6.6640625" hidden="1" customWidth="1"/>
    <col min="5133" max="5133" width="10.6640625" hidden="1" customWidth="1"/>
    <col min="5134" max="5169" width="11.5546875" hidden="1"/>
    <col min="5170" max="5170" width="3.109375" hidden="1" customWidth="1"/>
    <col min="5171" max="5377" width="11.5546875" hidden="1"/>
    <col min="5378" max="5378" width="4" hidden="1" customWidth="1"/>
    <col min="5379" max="5379" width="24.44140625" hidden="1" customWidth="1"/>
    <col min="5380" max="5380" width="15.88671875" hidden="1" customWidth="1"/>
    <col min="5381" max="5381" width="10.88671875" hidden="1" customWidth="1"/>
    <col min="5382" max="5382" width="12.6640625" hidden="1" customWidth="1"/>
    <col min="5383" max="5385" width="6.6640625" hidden="1" customWidth="1"/>
    <col min="5386" max="5386" width="11.5546875" hidden="1"/>
    <col min="5387" max="5388" width="6.6640625" hidden="1" customWidth="1"/>
    <col min="5389" max="5389" width="10.6640625" hidden="1" customWidth="1"/>
    <col min="5390" max="5425" width="11.5546875" hidden="1"/>
    <col min="5426" max="5426" width="3.109375" hidden="1" customWidth="1"/>
    <col min="5427" max="5633" width="11.5546875" hidden="1"/>
    <col min="5634" max="5634" width="4" hidden="1" customWidth="1"/>
    <col min="5635" max="5635" width="24.44140625" hidden="1" customWidth="1"/>
    <col min="5636" max="5636" width="15.88671875" hidden="1" customWidth="1"/>
    <col min="5637" max="5637" width="10.88671875" hidden="1" customWidth="1"/>
    <col min="5638" max="5638" width="12.6640625" hidden="1" customWidth="1"/>
    <col min="5639" max="5641" width="6.6640625" hidden="1" customWidth="1"/>
    <col min="5642" max="5642" width="11.5546875" hidden="1"/>
    <col min="5643" max="5644" width="6.6640625" hidden="1" customWidth="1"/>
    <col min="5645" max="5645" width="10.6640625" hidden="1" customWidth="1"/>
    <col min="5646" max="5681" width="11.5546875" hidden="1"/>
    <col min="5682" max="5682" width="3.109375" hidden="1" customWidth="1"/>
    <col min="5683" max="5889" width="11.5546875" hidden="1"/>
    <col min="5890" max="5890" width="4" hidden="1" customWidth="1"/>
    <col min="5891" max="5891" width="24.44140625" hidden="1" customWidth="1"/>
    <col min="5892" max="5892" width="15.88671875" hidden="1" customWidth="1"/>
    <col min="5893" max="5893" width="10.88671875" hidden="1" customWidth="1"/>
    <col min="5894" max="5894" width="12.6640625" hidden="1" customWidth="1"/>
    <col min="5895" max="5897" width="6.6640625" hidden="1" customWidth="1"/>
    <col min="5898" max="5898" width="11.5546875" hidden="1"/>
    <col min="5899" max="5900" width="6.6640625" hidden="1" customWidth="1"/>
    <col min="5901" max="5901" width="10.6640625" hidden="1" customWidth="1"/>
    <col min="5902" max="5937" width="11.5546875" hidden="1"/>
    <col min="5938" max="5938" width="3.109375" hidden="1" customWidth="1"/>
    <col min="5939" max="6145" width="11.5546875" hidden="1"/>
    <col min="6146" max="6146" width="4" hidden="1" customWidth="1"/>
    <col min="6147" max="6147" width="24.44140625" hidden="1" customWidth="1"/>
    <col min="6148" max="6148" width="15.88671875" hidden="1" customWidth="1"/>
    <col min="6149" max="6149" width="10.88671875" hidden="1" customWidth="1"/>
    <col min="6150" max="6150" width="12.6640625" hidden="1" customWidth="1"/>
    <col min="6151" max="6153" width="6.6640625" hidden="1" customWidth="1"/>
    <col min="6154" max="6154" width="11.5546875" hidden="1"/>
    <col min="6155" max="6156" width="6.6640625" hidden="1" customWidth="1"/>
    <col min="6157" max="6157" width="10.6640625" hidden="1" customWidth="1"/>
    <col min="6158" max="6193" width="11.5546875" hidden="1"/>
    <col min="6194" max="6194" width="3.109375" hidden="1" customWidth="1"/>
    <col min="6195" max="6401" width="11.5546875" hidden="1"/>
    <col min="6402" max="6402" width="4" hidden="1" customWidth="1"/>
    <col min="6403" max="6403" width="24.44140625" hidden="1" customWidth="1"/>
    <col min="6404" max="6404" width="15.88671875" hidden="1" customWidth="1"/>
    <col min="6405" max="6405" width="10.88671875" hidden="1" customWidth="1"/>
    <col min="6406" max="6406" width="12.6640625" hidden="1" customWidth="1"/>
    <col min="6407" max="6409" width="6.6640625" hidden="1" customWidth="1"/>
    <col min="6410" max="6410" width="11.5546875" hidden="1"/>
    <col min="6411" max="6412" width="6.6640625" hidden="1" customWidth="1"/>
    <col min="6413" max="6413" width="10.6640625" hidden="1" customWidth="1"/>
    <col min="6414" max="6449" width="11.5546875" hidden="1"/>
    <col min="6450" max="6450" width="3.109375" hidden="1" customWidth="1"/>
    <col min="6451" max="6657" width="11.5546875" hidden="1"/>
    <col min="6658" max="6658" width="4" hidden="1" customWidth="1"/>
    <col min="6659" max="6659" width="24.44140625" hidden="1" customWidth="1"/>
    <col min="6660" max="6660" width="15.88671875" hidden="1" customWidth="1"/>
    <col min="6661" max="6661" width="10.88671875" hidden="1" customWidth="1"/>
    <col min="6662" max="6662" width="12.6640625" hidden="1" customWidth="1"/>
    <col min="6663" max="6665" width="6.6640625" hidden="1" customWidth="1"/>
    <col min="6666" max="6666" width="11.5546875" hidden="1"/>
    <col min="6667" max="6668" width="6.6640625" hidden="1" customWidth="1"/>
    <col min="6669" max="6669" width="10.6640625" hidden="1" customWidth="1"/>
    <col min="6670" max="6705" width="11.5546875" hidden="1"/>
    <col min="6706" max="6706" width="3.109375" hidden="1" customWidth="1"/>
    <col min="6707" max="6913" width="11.5546875" hidden="1"/>
    <col min="6914" max="6914" width="4" hidden="1" customWidth="1"/>
    <col min="6915" max="6915" width="24.44140625" hidden="1" customWidth="1"/>
    <col min="6916" max="6916" width="15.88671875" hidden="1" customWidth="1"/>
    <col min="6917" max="6917" width="10.88671875" hidden="1" customWidth="1"/>
    <col min="6918" max="6918" width="12.6640625" hidden="1" customWidth="1"/>
    <col min="6919" max="6921" width="6.6640625" hidden="1" customWidth="1"/>
    <col min="6922" max="6922" width="11.5546875" hidden="1"/>
    <col min="6923" max="6924" width="6.6640625" hidden="1" customWidth="1"/>
    <col min="6925" max="6925" width="10.6640625" hidden="1" customWidth="1"/>
    <col min="6926" max="6961" width="11.5546875" hidden="1"/>
    <col min="6962" max="6962" width="3.109375" hidden="1" customWidth="1"/>
    <col min="6963" max="7169" width="11.5546875" hidden="1"/>
    <col min="7170" max="7170" width="4" hidden="1" customWidth="1"/>
    <col min="7171" max="7171" width="24.44140625" hidden="1" customWidth="1"/>
    <col min="7172" max="7172" width="15.88671875" hidden="1" customWidth="1"/>
    <col min="7173" max="7173" width="10.88671875" hidden="1" customWidth="1"/>
    <col min="7174" max="7174" width="12.6640625" hidden="1" customWidth="1"/>
    <col min="7175" max="7177" width="6.6640625" hidden="1" customWidth="1"/>
    <col min="7178" max="7178" width="11.5546875" hidden="1"/>
    <col min="7179" max="7180" width="6.6640625" hidden="1" customWidth="1"/>
    <col min="7181" max="7181" width="10.6640625" hidden="1" customWidth="1"/>
    <col min="7182" max="7217" width="11.5546875" hidden="1"/>
    <col min="7218" max="7218" width="3.109375" hidden="1" customWidth="1"/>
    <col min="7219" max="7425" width="11.5546875" hidden="1"/>
    <col min="7426" max="7426" width="4" hidden="1" customWidth="1"/>
    <col min="7427" max="7427" width="24.44140625" hidden="1" customWidth="1"/>
    <col min="7428" max="7428" width="15.88671875" hidden="1" customWidth="1"/>
    <col min="7429" max="7429" width="10.88671875" hidden="1" customWidth="1"/>
    <col min="7430" max="7430" width="12.6640625" hidden="1" customWidth="1"/>
    <col min="7431" max="7433" width="6.6640625" hidden="1" customWidth="1"/>
    <col min="7434" max="7434" width="11.5546875" hidden="1"/>
    <col min="7435" max="7436" width="6.6640625" hidden="1" customWidth="1"/>
    <col min="7437" max="7437" width="10.6640625" hidden="1" customWidth="1"/>
    <col min="7438" max="7473" width="11.5546875" hidden="1"/>
    <col min="7474" max="7474" width="3.109375" hidden="1" customWidth="1"/>
    <col min="7475" max="7681" width="11.5546875" hidden="1"/>
    <col min="7682" max="7682" width="4" hidden="1" customWidth="1"/>
    <col min="7683" max="7683" width="24.44140625" hidden="1" customWidth="1"/>
    <col min="7684" max="7684" width="15.88671875" hidden="1" customWidth="1"/>
    <col min="7685" max="7685" width="10.88671875" hidden="1" customWidth="1"/>
    <col min="7686" max="7686" width="12.6640625" hidden="1" customWidth="1"/>
    <col min="7687" max="7689" width="6.6640625" hidden="1" customWidth="1"/>
    <col min="7690" max="7690" width="11.5546875" hidden="1"/>
    <col min="7691" max="7692" width="6.6640625" hidden="1" customWidth="1"/>
    <col min="7693" max="7693" width="10.6640625" hidden="1" customWidth="1"/>
    <col min="7694" max="7729" width="11.5546875" hidden="1"/>
    <col min="7730" max="7730" width="3.109375" hidden="1" customWidth="1"/>
    <col min="7731" max="7937" width="11.5546875" hidden="1"/>
    <col min="7938" max="7938" width="4" hidden="1" customWidth="1"/>
    <col min="7939" max="7939" width="24.44140625" hidden="1" customWidth="1"/>
    <col min="7940" max="7940" width="15.88671875" hidden="1" customWidth="1"/>
    <col min="7941" max="7941" width="10.88671875" hidden="1" customWidth="1"/>
    <col min="7942" max="7942" width="12.6640625" hidden="1" customWidth="1"/>
    <col min="7943" max="7945" width="6.6640625" hidden="1" customWidth="1"/>
    <col min="7946" max="7946" width="11.5546875" hidden="1"/>
    <col min="7947" max="7948" width="6.6640625" hidden="1" customWidth="1"/>
    <col min="7949" max="7949" width="10.6640625" hidden="1" customWidth="1"/>
    <col min="7950" max="7985" width="11.5546875" hidden="1"/>
    <col min="7986" max="7986" width="3.109375" hidden="1" customWidth="1"/>
    <col min="7987" max="8193" width="11.5546875" hidden="1"/>
    <col min="8194" max="8194" width="4" hidden="1" customWidth="1"/>
    <col min="8195" max="8195" width="24.44140625" hidden="1" customWidth="1"/>
    <col min="8196" max="8196" width="15.88671875" hidden="1" customWidth="1"/>
    <col min="8197" max="8197" width="10.88671875" hidden="1" customWidth="1"/>
    <col min="8198" max="8198" width="12.6640625" hidden="1" customWidth="1"/>
    <col min="8199" max="8201" width="6.6640625" hidden="1" customWidth="1"/>
    <col min="8202" max="8202" width="11.5546875" hidden="1"/>
    <col min="8203" max="8204" width="6.6640625" hidden="1" customWidth="1"/>
    <col min="8205" max="8205" width="10.6640625" hidden="1" customWidth="1"/>
    <col min="8206" max="8241" width="11.5546875" hidden="1"/>
    <col min="8242" max="8242" width="3.109375" hidden="1" customWidth="1"/>
    <col min="8243" max="8449" width="11.5546875" hidden="1"/>
    <col min="8450" max="8450" width="4" hidden="1" customWidth="1"/>
    <col min="8451" max="8451" width="24.44140625" hidden="1" customWidth="1"/>
    <col min="8452" max="8452" width="15.88671875" hidden="1" customWidth="1"/>
    <col min="8453" max="8453" width="10.88671875" hidden="1" customWidth="1"/>
    <col min="8454" max="8454" width="12.6640625" hidden="1" customWidth="1"/>
    <col min="8455" max="8457" width="6.6640625" hidden="1" customWidth="1"/>
    <col min="8458" max="8458" width="11.5546875" hidden="1"/>
    <col min="8459" max="8460" width="6.6640625" hidden="1" customWidth="1"/>
    <col min="8461" max="8461" width="10.6640625" hidden="1" customWidth="1"/>
    <col min="8462" max="8497" width="11.5546875" hidden="1"/>
    <col min="8498" max="8498" width="3.109375" hidden="1" customWidth="1"/>
    <col min="8499" max="8705" width="11.5546875" hidden="1"/>
    <col min="8706" max="8706" width="4" hidden="1" customWidth="1"/>
    <col min="8707" max="8707" width="24.44140625" hidden="1" customWidth="1"/>
    <col min="8708" max="8708" width="15.88671875" hidden="1" customWidth="1"/>
    <col min="8709" max="8709" width="10.88671875" hidden="1" customWidth="1"/>
    <col min="8710" max="8710" width="12.6640625" hidden="1" customWidth="1"/>
    <col min="8711" max="8713" width="6.6640625" hidden="1" customWidth="1"/>
    <col min="8714" max="8714" width="11.5546875" hidden="1"/>
    <col min="8715" max="8716" width="6.6640625" hidden="1" customWidth="1"/>
    <col min="8717" max="8717" width="10.6640625" hidden="1" customWidth="1"/>
    <col min="8718" max="8753" width="11.5546875" hidden="1"/>
    <col min="8754" max="8754" width="3.109375" hidden="1" customWidth="1"/>
    <col min="8755" max="8961" width="11.5546875" hidden="1"/>
    <col min="8962" max="8962" width="4" hidden="1" customWidth="1"/>
    <col min="8963" max="8963" width="24.44140625" hidden="1" customWidth="1"/>
    <col min="8964" max="8964" width="15.88671875" hidden="1" customWidth="1"/>
    <col min="8965" max="8965" width="10.88671875" hidden="1" customWidth="1"/>
    <col min="8966" max="8966" width="12.6640625" hidden="1" customWidth="1"/>
    <col min="8967" max="8969" width="6.6640625" hidden="1" customWidth="1"/>
    <col min="8970" max="8970" width="11.5546875" hidden="1"/>
    <col min="8971" max="8972" width="6.6640625" hidden="1" customWidth="1"/>
    <col min="8973" max="8973" width="10.6640625" hidden="1" customWidth="1"/>
    <col min="8974" max="9009" width="11.5546875" hidden="1"/>
    <col min="9010" max="9010" width="3.109375" hidden="1" customWidth="1"/>
    <col min="9011" max="9217" width="11.5546875" hidden="1"/>
    <col min="9218" max="9218" width="4" hidden="1" customWidth="1"/>
    <col min="9219" max="9219" width="24.44140625" hidden="1" customWidth="1"/>
    <col min="9220" max="9220" width="15.88671875" hidden="1" customWidth="1"/>
    <col min="9221" max="9221" width="10.88671875" hidden="1" customWidth="1"/>
    <col min="9222" max="9222" width="12.6640625" hidden="1" customWidth="1"/>
    <col min="9223" max="9225" width="6.6640625" hidden="1" customWidth="1"/>
    <col min="9226" max="9226" width="11.5546875" hidden="1"/>
    <col min="9227" max="9228" width="6.6640625" hidden="1" customWidth="1"/>
    <col min="9229" max="9229" width="10.6640625" hidden="1" customWidth="1"/>
    <col min="9230" max="9265" width="11.5546875" hidden="1"/>
    <col min="9266" max="9266" width="3.109375" hidden="1" customWidth="1"/>
    <col min="9267" max="9473" width="11.5546875" hidden="1"/>
    <col min="9474" max="9474" width="4" hidden="1" customWidth="1"/>
    <col min="9475" max="9475" width="24.44140625" hidden="1" customWidth="1"/>
    <col min="9476" max="9476" width="15.88671875" hidden="1" customWidth="1"/>
    <col min="9477" max="9477" width="10.88671875" hidden="1" customWidth="1"/>
    <col min="9478" max="9478" width="12.6640625" hidden="1" customWidth="1"/>
    <col min="9479" max="9481" width="6.6640625" hidden="1" customWidth="1"/>
    <col min="9482" max="9482" width="11.5546875" hidden="1"/>
    <col min="9483" max="9484" width="6.6640625" hidden="1" customWidth="1"/>
    <col min="9485" max="9485" width="10.6640625" hidden="1" customWidth="1"/>
    <col min="9486" max="9521" width="11.5546875" hidden="1"/>
    <col min="9522" max="9522" width="3.109375" hidden="1" customWidth="1"/>
    <col min="9523" max="9729" width="11.5546875" hidden="1"/>
    <col min="9730" max="9730" width="4" hidden="1" customWidth="1"/>
    <col min="9731" max="9731" width="24.44140625" hidden="1" customWidth="1"/>
    <col min="9732" max="9732" width="15.88671875" hidden="1" customWidth="1"/>
    <col min="9733" max="9733" width="10.88671875" hidden="1" customWidth="1"/>
    <col min="9734" max="9734" width="12.6640625" hidden="1" customWidth="1"/>
    <col min="9735" max="9737" width="6.6640625" hidden="1" customWidth="1"/>
    <col min="9738" max="9738" width="11.5546875" hidden="1"/>
    <col min="9739" max="9740" width="6.6640625" hidden="1" customWidth="1"/>
    <col min="9741" max="9741" width="10.6640625" hidden="1" customWidth="1"/>
    <col min="9742" max="9777" width="11.5546875" hidden="1"/>
    <col min="9778" max="9778" width="3.109375" hidden="1" customWidth="1"/>
    <col min="9779" max="9985" width="11.5546875" hidden="1"/>
    <col min="9986" max="9986" width="4" hidden="1" customWidth="1"/>
    <col min="9987" max="9987" width="24.44140625" hidden="1" customWidth="1"/>
    <col min="9988" max="9988" width="15.88671875" hidden="1" customWidth="1"/>
    <col min="9989" max="9989" width="10.88671875" hidden="1" customWidth="1"/>
    <col min="9990" max="9990" width="12.6640625" hidden="1" customWidth="1"/>
    <col min="9991" max="9993" width="6.6640625" hidden="1" customWidth="1"/>
    <col min="9994" max="9994" width="11.5546875" hidden="1"/>
    <col min="9995" max="9996" width="6.6640625" hidden="1" customWidth="1"/>
    <col min="9997" max="9997" width="10.6640625" hidden="1" customWidth="1"/>
    <col min="9998" max="10033" width="11.5546875" hidden="1"/>
    <col min="10034" max="10034" width="3.109375" hidden="1" customWidth="1"/>
    <col min="10035" max="10241" width="11.5546875" hidden="1"/>
    <col min="10242" max="10242" width="4" hidden="1" customWidth="1"/>
    <col min="10243" max="10243" width="24.44140625" hidden="1" customWidth="1"/>
    <col min="10244" max="10244" width="15.88671875" hidden="1" customWidth="1"/>
    <col min="10245" max="10245" width="10.88671875" hidden="1" customWidth="1"/>
    <col min="10246" max="10246" width="12.6640625" hidden="1" customWidth="1"/>
    <col min="10247" max="10249" width="6.6640625" hidden="1" customWidth="1"/>
    <col min="10250" max="10250" width="11.5546875" hidden="1"/>
    <col min="10251" max="10252" width="6.6640625" hidden="1" customWidth="1"/>
    <col min="10253" max="10253" width="10.6640625" hidden="1" customWidth="1"/>
    <col min="10254" max="10289" width="11.5546875" hidden="1"/>
    <col min="10290" max="10290" width="3.109375" hidden="1" customWidth="1"/>
    <col min="10291" max="10497" width="11.5546875" hidden="1"/>
    <col min="10498" max="10498" width="4" hidden="1" customWidth="1"/>
    <col min="10499" max="10499" width="24.44140625" hidden="1" customWidth="1"/>
    <col min="10500" max="10500" width="15.88671875" hidden="1" customWidth="1"/>
    <col min="10501" max="10501" width="10.88671875" hidden="1" customWidth="1"/>
    <col min="10502" max="10502" width="12.6640625" hidden="1" customWidth="1"/>
    <col min="10503" max="10505" width="6.6640625" hidden="1" customWidth="1"/>
    <col min="10506" max="10506" width="11.5546875" hidden="1"/>
    <col min="10507" max="10508" width="6.6640625" hidden="1" customWidth="1"/>
    <col min="10509" max="10509" width="10.6640625" hidden="1" customWidth="1"/>
    <col min="10510" max="10545" width="11.5546875" hidden="1"/>
    <col min="10546" max="10546" width="3.109375" hidden="1" customWidth="1"/>
    <col min="10547" max="10753" width="11.5546875" hidden="1"/>
    <col min="10754" max="10754" width="4" hidden="1" customWidth="1"/>
    <col min="10755" max="10755" width="24.44140625" hidden="1" customWidth="1"/>
    <col min="10756" max="10756" width="15.88671875" hidden="1" customWidth="1"/>
    <col min="10757" max="10757" width="10.88671875" hidden="1" customWidth="1"/>
    <col min="10758" max="10758" width="12.6640625" hidden="1" customWidth="1"/>
    <col min="10759" max="10761" width="6.6640625" hidden="1" customWidth="1"/>
    <col min="10762" max="10762" width="11.5546875" hidden="1"/>
    <col min="10763" max="10764" width="6.6640625" hidden="1" customWidth="1"/>
    <col min="10765" max="10765" width="10.6640625" hidden="1" customWidth="1"/>
    <col min="10766" max="10801" width="11.5546875" hidden="1"/>
    <col min="10802" max="10802" width="3.109375" hidden="1" customWidth="1"/>
    <col min="10803" max="11009" width="11.5546875" hidden="1"/>
    <col min="11010" max="11010" width="4" hidden="1" customWidth="1"/>
    <col min="11011" max="11011" width="24.44140625" hidden="1" customWidth="1"/>
    <col min="11012" max="11012" width="15.88671875" hidden="1" customWidth="1"/>
    <col min="11013" max="11013" width="10.88671875" hidden="1" customWidth="1"/>
    <col min="11014" max="11014" width="12.6640625" hidden="1" customWidth="1"/>
    <col min="11015" max="11017" width="6.6640625" hidden="1" customWidth="1"/>
    <col min="11018" max="11018" width="11.5546875" hidden="1"/>
    <col min="11019" max="11020" width="6.6640625" hidden="1" customWidth="1"/>
    <col min="11021" max="11021" width="10.6640625" hidden="1" customWidth="1"/>
    <col min="11022" max="11057" width="11.5546875" hidden="1"/>
    <col min="11058" max="11058" width="3.109375" hidden="1" customWidth="1"/>
    <col min="11059" max="11265" width="11.5546875" hidden="1"/>
    <col min="11266" max="11266" width="4" hidden="1" customWidth="1"/>
    <col min="11267" max="11267" width="24.44140625" hidden="1" customWidth="1"/>
    <col min="11268" max="11268" width="15.88671875" hidden="1" customWidth="1"/>
    <col min="11269" max="11269" width="10.88671875" hidden="1" customWidth="1"/>
    <col min="11270" max="11270" width="12.6640625" hidden="1" customWidth="1"/>
    <col min="11271" max="11273" width="6.6640625" hidden="1" customWidth="1"/>
    <col min="11274" max="11274" width="11.5546875" hidden="1"/>
    <col min="11275" max="11276" width="6.6640625" hidden="1" customWidth="1"/>
    <col min="11277" max="11277" width="10.6640625" hidden="1" customWidth="1"/>
    <col min="11278" max="11313" width="11.5546875" hidden="1"/>
    <col min="11314" max="11314" width="3.109375" hidden="1" customWidth="1"/>
    <col min="11315" max="11521" width="11.5546875" hidden="1"/>
    <col min="11522" max="11522" width="4" hidden="1" customWidth="1"/>
    <col min="11523" max="11523" width="24.44140625" hidden="1" customWidth="1"/>
    <col min="11524" max="11524" width="15.88671875" hidden="1" customWidth="1"/>
    <col min="11525" max="11525" width="10.88671875" hidden="1" customWidth="1"/>
    <col min="11526" max="11526" width="12.6640625" hidden="1" customWidth="1"/>
    <col min="11527" max="11529" width="6.6640625" hidden="1" customWidth="1"/>
    <col min="11530" max="11530" width="11.5546875" hidden="1"/>
    <col min="11531" max="11532" width="6.6640625" hidden="1" customWidth="1"/>
    <col min="11533" max="11533" width="10.6640625" hidden="1" customWidth="1"/>
    <col min="11534" max="11569" width="11.5546875" hidden="1"/>
    <col min="11570" max="11570" width="3.109375" hidden="1" customWidth="1"/>
    <col min="11571" max="11777" width="11.5546875" hidden="1"/>
    <col min="11778" max="11778" width="4" hidden="1" customWidth="1"/>
    <col min="11779" max="11779" width="24.44140625" hidden="1" customWidth="1"/>
    <col min="11780" max="11780" width="15.88671875" hidden="1" customWidth="1"/>
    <col min="11781" max="11781" width="10.88671875" hidden="1" customWidth="1"/>
    <col min="11782" max="11782" width="12.6640625" hidden="1" customWidth="1"/>
    <col min="11783" max="11785" width="6.6640625" hidden="1" customWidth="1"/>
    <col min="11786" max="11786" width="11.5546875" hidden="1"/>
    <col min="11787" max="11788" width="6.6640625" hidden="1" customWidth="1"/>
    <col min="11789" max="11789" width="10.6640625" hidden="1" customWidth="1"/>
    <col min="11790" max="11825" width="11.5546875" hidden="1"/>
    <col min="11826" max="11826" width="3.109375" hidden="1" customWidth="1"/>
    <col min="11827" max="12033" width="11.5546875" hidden="1"/>
    <col min="12034" max="12034" width="4" hidden="1" customWidth="1"/>
    <col min="12035" max="12035" width="24.44140625" hidden="1" customWidth="1"/>
    <col min="12036" max="12036" width="15.88671875" hidden="1" customWidth="1"/>
    <col min="12037" max="12037" width="10.88671875" hidden="1" customWidth="1"/>
    <col min="12038" max="12038" width="12.6640625" hidden="1" customWidth="1"/>
    <col min="12039" max="12041" width="6.6640625" hidden="1" customWidth="1"/>
    <col min="12042" max="12042" width="11.5546875" hidden="1"/>
    <col min="12043" max="12044" width="6.6640625" hidden="1" customWidth="1"/>
    <col min="12045" max="12045" width="10.6640625" hidden="1" customWidth="1"/>
    <col min="12046" max="12081" width="11.5546875" hidden="1"/>
    <col min="12082" max="12082" width="3.109375" hidden="1" customWidth="1"/>
    <col min="12083" max="12289" width="11.5546875" hidden="1"/>
    <col min="12290" max="12290" width="4" hidden="1" customWidth="1"/>
    <col min="12291" max="12291" width="24.44140625" hidden="1" customWidth="1"/>
    <col min="12292" max="12292" width="15.88671875" hidden="1" customWidth="1"/>
    <col min="12293" max="12293" width="10.88671875" hidden="1" customWidth="1"/>
    <col min="12294" max="12294" width="12.6640625" hidden="1" customWidth="1"/>
    <col min="12295" max="12297" width="6.6640625" hidden="1" customWidth="1"/>
    <col min="12298" max="12298" width="11.5546875" hidden="1"/>
    <col min="12299" max="12300" width="6.6640625" hidden="1" customWidth="1"/>
    <col min="12301" max="12301" width="10.6640625" hidden="1" customWidth="1"/>
    <col min="12302" max="12337" width="11.5546875" hidden="1"/>
    <col min="12338" max="12338" width="3.109375" hidden="1" customWidth="1"/>
    <col min="12339" max="12545" width="11.5546875" hidden="1"/>
    <col min="12546" max="12546" width="4" hidden="1" customWidth="1"/>
    <col min="12547" max="12547" width="24.44140625" hidden="1" customWidth="1"/>
    <col min="12548" max="12548" width="15.88671875" hidden="1" customWidth="1"/>
    <col min="12549" max="12549" width="10.88671875" hidden="1" customWidth="1"/>
    <col min="12550" max="12550" width="12.6640625" hidden="1" customWidth="1"/>
    <col min="12551" max="12553" width="6.6640625" hidden="1" customWidth="1"/>
    <col min="12554" max="12554" width="11.5546875" hidden="1"/>
    <col min="12555" max="12556" width="6.6640625" hidden="1" customWidth="1"/>
    <col min="12557" max="12557" width="10.6640625" hidden="1" customWidth="1"/>
    <col min="12558" max="12593" width="11.5546875" hidden="1"/>
    <col min="12594" max="12594" width="3.109375" hidden="1" customWidth="1"/>
    <col min="12595" max="12801" width="11.5546875" hidden="1"/>
    <col min="12802" max="12802" width="4" hidden="1" customWidth="1"/>
    <col min="12803" max="12803" width="24.44140625" hidden="1" customWidth="1"/>
    <col min="12804" max="12804" width="15.88671875" hidden="1" customWidth="1"/>
    <col min="12805" max="12805" width="10.88671875" hidden="1" customWidth="1"/>
    <col min="12806" max="12806" width="12.6640625" hidden="1" customWidth="1"/>
    <col min="12807" max="12809" width="6.6640625" hidden="1" customWidth="1"/>
    <col min="12810" max="12810" width="11.5546875" hidden="1"/>
    <col min="12811" max="12812" width="6.6640625" hidden="1" customWidth="1"/>
    <col min="12813" max="12813" width="10.6640625" hidden="1" customWidth="1"/>
    <col min="12814" max="12849" width="11.5546875" hidden="1"/>
    <col min="12850" max="12850" width="3.109375" hidden="1" customWidth="1"/>
    <col min="12851" max="13057" width="11.5546875" hidden="1"/>
    <col min="13058" max="13058" width="4" hidden="1" customWidth="1"/>
    <col min="13059" max="13059" width="24.44140625" hidden="1" customWidth="1"/>
    <col min="13060" max="13060" width="15.88671875" hidden="1" customWidth="1"/>
    <col min="13061" max="13061" width="10.88671875" hidden="1" customWidth="1"/>
    <col min="13062" max="13062" width="12.6640625" hidden="1" customWidth="1"/>
    <col min="13063" max="13065" width="6.6640625" hidden="1" customWidth="1"/>
    <col min="13066" max="13066" width="11.5546875" hidden="1"/>
    <col min="13067" max="13068" width="6.6640625" hidden="1" customWidth="1"/>
    <col min="13069" max="13069" width="10.6640625" hidden="1" customWidth="1"/>
    <col min="13070" max="13105" width="11.5546875" hidden="1"/>
    <col min="13106" max="13106" width="3.109375" hidden="1" customWidth="1"/>
    <col min="13107" max="13313" width="11.5546875" hidden="1"/>
    <col min="13314" max="13314" width="4" hidden="1" customWidth="1"/>
    <col min="13315" max="13315" width="24.44140625" hidden="1" customWidth="1"/>
    <col min="13316" max="13316" width="15.88671875" hidden="1" customWidth="1"/>
    <col min="13317" max="13317" width="10.88671875" hidden="1" customWidth="1"/>
    <col min="13318" max="13318" width="12.6640625" hidden="1" customWidth="1"/>
    <col min="13319" max="13321" width="6.6640625" hidden="1" customWidth="1"/>
    <col min="13322" max="13322" width="11.5546875" hidden="1"/>
    <col min="13323" max="13324" width="6.6640625" hidden="1" customWidth="1"/>
    <col min="13325" max="13325" width="10.6640625" hidden="1" customWidth="1"/>
    <col min="13326" max="13361" width="11.5546875" hidden="1"/>
    <col min="13362" max="13362" width="3.109375" hidden="1" customWidth="1"/>
    <col min="13363" max="13569" width="11.5546875" hidden="1"/>
    <col min="13570" max="13570" width="4" hidden="1" customWidth="1"/>
    <col min="13571" max="13571" width="24.44140625" hidden="1" customWidth="1"/>
    <col min="13572" max="13572" width="15.88671875" hidden="1" customWidth="1"/>
    <col min="13573" max="13573" width="10.88671875" hidden="1" customWidth="1"/>
    <col min="13574" max="13574" width="12.6640625" hidden="1" customWidth="1"/>
    <col min="13575" max="13577" width="6.6640625" hidden="1" customWidth="1"/>
    <col min="13578" max="13578" width="11.5546875" hidden="1"/>
    <col min="13579" max="13580" width="6.6640625" hidden="1" customWidth="1"/>
    <col min="13581" max="13581" width="10.6640625" hidden="1" customWidth="1"/>
    <col min="13582" max="13617" width="11.5546875" hidden="1"/>
    <col min="13618" max="13618" width="3.109375" hidden="1" customWidth="1"/>
    <col min="13619" max="13825" width="11.5546875" hidden="1"/>
    <col min="13826" max="13826" width="4" hidden="1" customWidth="1"/>
    <col min="13827" max="13827" width="24.44140625" hidden="1" customWidth="1"/>
    <col min="13828" max="13828" width="15.88671875" hidden="1" customWidth="1"/>
    <col min="13829" max="13829" width="10.88671875" hidden="1" customWidth="1"/>
    <col min="13830" max="13830" width="12.6640625" hidden="1" customWidth="1"/>
    <col min="13831" max="13833" width="6.6640625" hidden="1" customWidth="1"/>
    <col min="13834" max="13834" width="11.5546875" hidden="1"/>
    <col min="13835" max="13836" width="6.6640625" hidden="1" customWidth="1"/>
    <col min="13837" max="13837" width="10.6640625" hidden="1" customWidth="1"/>
    <col min="13838" max="13873" width="11.5546875" hidden="1"/>
    <col min="13874" max="13874" width="3.109375" hidden="1" customWidth="1"/>
    <col min="13875" max="14081" width="11.5546875" hidden="1"/>
    <col min="14082" max="14082" width="4" hidden="1" customWidth="1"/>
    <col min="14083" max="14083" width="24.44140625" hidden="1" customWidth="1"/>
    <col min="14084" max="14084" width="15.88671875" hidden="1" customWidth="1"/>
    <col min="14085" max="14085" width="10.88671875" hidden="1" customWidth="1"/>
    <col min="14086" max="14086" width="12.6640625" hidden="1" customWidth="1"/>
    <col min="14087" max="14089" width="6.6640625" hidden="1" customWidth="1"/>
    <col min="14090" max="14090" width="11.5546875" hidden="1"/>
    <col min="14091" max="14092" width="6.6640625" hidden="1" customWidth="1"/>
    <col min="14093" max="14093" width="10.6640625" hidden="1" customWidth="1"/>
    <col min="14094" max="14129" width="11.5546875" hidden="1"/>
    <col min="14130" max="14130" width="3.109375" hidden="1" customWidth="1"/>
    <col min="14131" max="14337" width="11.5546875" hidden="1"/>
    <col min="14338" max="14338" width="4" hidden="1" customWidth="1"/>
    <col min="14339" max="14339" width="24.44140625" hidden="1" customWidth="1"/>
    <col min="14340" max="14340" width="15.88671875" hidden="1" customWidth="1"/>
    <col min="14341" max="14341" width="10.88671875" hidden="1" customWidth="1"/>
    <col min="14342" max="14342" width="12.6640625" hidden="1" customWidth="1"/>
    <col min="14343" max="14345" width="6.6640625" hidden="1" customWidth="1"/>
    <col min="14346" max="14346" width="11.5546875" hidden="1"/>
    <col min="14347" max="14348" width="6.6640625" hidden="1" customWidth="1"/>
    <col min="14349" max="14349" width="10.6640625" hidden="1" customWidth="1"/>
    <col min="14350" max="14385" width="11.5546875" hidden="1"/>
    <col min="14386" max="14386" width="3.109375" hidden="1" customWidth="1"/>
    <col min="14387" max="14593" width="11.5546875" hidden="1"/>
    <col min="14594" max="14594" width="4" hidden="1" customWidth="1"/>
    <col min="14595" max="14595" width="24.44140625" hidden="1" customWidth="1"/>
    <col min="14596" max="14596" width="15.88671875" hidden="1" customWidth="1"/>
    <col min="14597" max="14597" width="10.88671875" hidden="1" customWidth="1"/>
    <col min="14598" max="14598" width="12.6640625" hidden="1" customWidth="1"/>
    <col min="14599" max="14601" width="6.6640625" hidden="1" customWidth="1"/>
    <col min="14602" max="14602" width="11.5546875" hidden="1"/>
    <col min="14603" max="14604" width="6.6640625" hidden="1" customWidth="1"/>
    <col min="14605" max="14605" width="10.6640625" hidden="1" customWidth="1"/>
    <col min="14606" max="14641" width="11.5546875" hidden="1"/>
    <col min="14642" max="14642" width="3.109375" hidden="1" customWidth="1"/>
    <col min="14643" max="14849" width="11.5546875" hidden="1"/>
    <col min="14850" max="14850" width="4" hidden="1" customWidth="1"/>
    <col min="14851" max="14851" width="24.44140625" hidden="1" customWidth="1"/>
    <col min="14852" max="14852" width="15.88671875" hidden="1" customWidth="1"/>
    <col min="14853" max="14853" width="10.88671875" hidden="1" customWidth="1"/>
    <col min="14854" max="14854" width="12.6640625" hidden="1" customWidth="1"/>
    <col min="14855" max="14857" width="6.6640625" hidden="1" customWidth="1"/>
    <col min="14858" max="14858" width="11.5546875" hidden="1"/>
    <col min="14859" max="14860" width="6.6640625" hidden="1" customWidth="1"/>
    <col min="14861" max="14861" width="10.6640625" hidden="1" customWidth="1"/>
    <col min="14862" max="14897" width="11.5546875" hidden="1"/>
    <col min="14898" max="14898" width="3.109375" hidden="1" customWidth="1"/>
    <col min="14899" max="15105" width="11.5546875" hidden="1"/>
    <col min="15106" max="15106" width="4" hidden="1" customWidth="1"/>
    <col min="15107" max="15107" width="24.44140625" hidden="1" customWidth="1"/>
    <col min="15108" max="15108" width="15.88671875" hidden="1" customWidth="1"/>
    <col min="15109" max="15109" width="10.88671875" hidden="1" customWidth="1"/>
    <col min="15110" max="15110" width="12.6640625" hidden="1" customWidth="1"/>
    <col min="15111" max="15113" width="6.6640625" hidden="1" customWidth="1"/>
    <col min="15114" max="15114" width="11.5546875" hidden="1"/>
    <col min="15115" max="15116" width="6.6640625" hidden="1" customWidth="1"/>
    <col min="15117" max="15117" width="10.6640625" hidden="1" customWidth="1"/>
    <col min="15118" max="15153" width="11.5546875" hidden="1"/>
    <col min="15154" max="15154" width="3.109375" hidden="1" customWidth="1"/>
    <col min="15155" max="15361" width="11.5546875" hidden="1"/>
    <col min="15362" max="15362" width="4" hidden="1" customWidth="1"/>
    <col min="15363" max="15363" width="24.44140625" hidden="1" customWidth="1"/>
    <col min="15364" max="15364" width="15.88671875" hidden="1" customWidth="1"/>
    <col min="15365" max="15365" width="10.88671875" hidden="1" customWidth="1"/>
    <col min="15366" max="15366" width="12.6640625" hidden="1" customWidth="1"/>
    <col min="15367" max="15369" width="6.6640625" hidden="1" customWidth="1"/>
    <col min="15370" max="15370" width="11.5546875" hidden="1"/>
    <col min="15371" max="15372" width="6.6640625" hidden="1" customWidth="1"/>
    <col min="15373" max="15373" width="10.6640625" hidden="1" customWidth="1"/>
    <col min="15374" max="15409" width="11.5546875" hidden="1"/>
    <col min="15410" max="15410" width="3.109375" hidden="1" customWidth="1"/>
    <col min="15411" max="15617" width="11.5546875" hidden="1"/>
    <col min="15618" max="15618" width="4" hidden="1" customWidth="1"/>
    <col min="15619" max="15619" width="24.44140625" hidden="1" customWidth="1"/>
    <col min="15620" max="15620" width="15.88671875" hidden="1" customWidth="1"/>
    <col min="15621" max="15621" width="10.88671875" hidden="1" customWidth="1"/>
    <col min="15622" max="15622" width="12.6640625" hidden="1" customWidth="1"/>
    <col min="15623" max="15625" width="6.6640625" hidden="1" customWidth="1"/>
    <col min="15626" max="15626" width="11.5546875" hidden="1"/>
    <col min="15627" max="15628" width="6.6640625" hidden="1" customWidth="1"/>
    <col min="15629" max="15629" width="10.6640625" hidden="1" customWidth="1"/>
    <col min="15630" max="15665" width="11.5546875" hidden="1"/>
    <col min="15666" max="15666" width="3.109375" hidden="1" customWidth="1"/>
    <col min="15667" max="15873" width="11.5546875" hidden="1"/>
    <col min="15874" max="15874" width="4" hidden="1" customWidth="1"/>
    <col min="15875" max="15875" width="24.44140625" hidden="1" customWidth="1"/>
    <col min="15876" max="15876" width="15.88671875" hidden="1" customWidth="1"/>
    <col min="15877" max="15877" width="10.88671875" hidden="1" customWidth="1"/>
    <col min="15878" max="15878" width="12.6640625" hidden="1" customWidth="1"/>
    <col min="15879" max="15881" width="6.6640625" hidden="1" customWidth="1"/>
    <col min="15882" max="15882" width="11.5546875" hidden="1"/>
    <col min="15883" max="15884" width="6.6640625" hidden="1" customWidth="1"/>
    <col min="15885" max="15885" width="10.6640625" hidden="1" customWidth="1"/>
    <col min="15886" max="15921" width="11.5546875" hidden="1"/>
    <col min="15922" max="15922" width="3.109375" hidden="1" customWidth="1"/>
    <col min="15923" max="16129" width="11.5546875" hidden="1"/>
    <col min="16130" max="16130" width="4" hidden="1" customWidth="1"/>
    <col min="16131" max="16131" width="24.44140625" hidden="1" customWidth="1"/>
    <col min="16132" max="16132" width="15.88671875" hidden="1" customWidth="1"/>
    <col min="16133" max="16133" width="10.88671875" hidden="1" customWidth="1"/>
    <col min="16134" max="16134" width="12.6640625" hidden="1" customWidth="1"/>
    <col min="16135" max="16137" width="6.6640625" hidden="1" customWidth="1"/>
    <col min="16138" max="16138" width="11.5546875" hidden="1"/>
    <col min="16139" max="16140" width="6.6640625" hidden="1" customWidth="1"/>
    <col min="16141" max="16141" width="10.6640625" hidden="1" customWidth="1"/>
    <col min="16142" max="16177" width="11.5546875" hidden="1"/>
    <col min="16178" max="16178" width="3.109375" hidden="1" customWidth="1"/>
    <col min="16179" max="16384" width="11.5546875" hidden="1"/>
  </cols>
  <sheetData>
    <row r="1" spans="1:269" s="3" customFormat="1" ht="17.399999999999999" customHeight="1" x14ac:dyDescent="0.3">
      <c r="A1" s="191" t="s">
        <v>45</v>
      </c>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1"/>
      <c r="DQ1" s="191"/>
      <c r="DR1" s="191"/>
      <c r="DS1" s="191"/>
      <c r="DT1" s="191"/>
      <c r="DU1" s="191"/>
      <c r="DV1" s="191"/>
      <c r="DW1" s="191"/>
      <c r="DX1" s="191"/>
      <c r="DY1" s="191"/>
      <c r="DZ1" s="191"/>
      <c r="EA1" s="191"/>
      <c r="EB1" s="191"/>
      <c r="EC1" s="191"/>
      <c r="ED1" s="191"/>
      <c r="EE1" s="191"/>
      <c r="EF1" s="191"/>
      <c r="EG1" s="191"/>
      <c r="EH1" s="191"/>
      <c r="EI1" s="191"/>
      <c r="EJ1" s="191"/>
      <c r="EK1" s="191"/>
      <c r="EL1" s="191"/>
      <c r="EM1" s="191"/>
      <c r="EN1" s="191"/>
      <c r="EO1" s="191"/>
      <c r="EP1" s="191"/>
      <c r="EQ1" s="191"/>
      <c r="ER1" s="191"/>
      <c r="ES1" s="191"/>
      <c r="ET1" s="191"/>
      <c r="EU1" s="191"/>
      <c r="EV1" s="191"/>
      <c r="EW1" s="191"/>
      <c r="EX1" s="191"/>
      <c r="EY1" s="191"/>
      <c r="EZ1" s="191"/>
      <c r="FA1" s="191"/>
      <c r="FB1" s="191"/>
      <c r="FC1" s="191"/>
      <c r="FD1" s="191"/>
      <c r="FE1" s="191"/>
      <c r="FF1" s="191"/>
      <c r="FG1" s="191"/>
      <c r="FH1" s="191"/>
      <c r="FI1" s="191"/>
      <c r="FJ1" s="191"/>
      <c r="FK1" s="191"/>
      <c r="FL1" s="191"/>
      <c r="FM1" s="191"/>
      <c r="FN1" s="191"/>
      <c r="FO1" s="191"/>
      <c r="FP1" s="191"/>
      <c r="FQ1" s="191"/>
      <c r="FR1" s="191"/>
      <c r="FS1" s="191"/>
      <c r="FT1" s="191"/>
      <c r="FU1" s="191"/>
      <c r="FV1" s="191"/>
      <c r="FW1" s="191"/>
      <c r="FX1" s="191"/>
      <c r="FY1" s="191"/>
      <c r="FZ1" s="191"/>
      <c r="GA1" s="191"/>
      <c r="GB1" s="191"/>
      <c r="GC1" s="191"/>
      <c r="GD1" s="191"/>
      <c r="GE1" s="191"/>
      <c r="GF1" s="191"/>
      <c r="GG1" s="191"/>
      <c r="GH1" s="191"/>
      <c r="GI1" s="191"/>
      <c r="GJ1" s="191"/>
      <c r="GK1" s="191"/>
      <c r="GL1" s="191"/>
      <c r="GM1" s="191"/>
      <c r="GN1" s="191"/>
      <c r="GO1" s="191"/>
      <c r="GP1" s="191"/>
      <c r="GQ1" s="191"/>
      <c r="GR1" s="191"/>
      <c r="GS1" s="191"/>
      <c r="GT1" s="191"/>
      <c r="GU1" s="191"/>
      <c r="GV1" s="191"/>
      <c r="GW1" s="191"/>
      <c r="GX1" s="191"/>
      <c r="GY1" s="191"/>
      <c r="GZ1" s="191"/>
      <c r="HA1" s="191"/>
      <c r="HB1" s="191"/>
      <c r="HC1" s="191"/>
      <c r="HD1" s="191"/>
      <c r="HE1" s="191"/>
      <c r="HF1" s="191"/>
      <c r="HG1" s="191"/>
      <c r="HH1" s="191"/>
      <c r="HI1" s="191"/>
      <c r="HJ1" s="191"/>
      <c r="HK1" s="191"/>
      <c r="HL1" s="191"/>
      <c r="HM1" s="191"/>
      <c r="HN1" s="191"/>
      <c r="HO1" s="191"/>
      <c r="HP1" s="191"/>
      <c r="HQ1" s="191"/>
      <c r="HR1" s="191"/>
      <c r="HS1" s="191"/>
      <c r="HT1" s="191"/>
      <c r="HU1" s="191"/>
      <c r="HV1" s="191"/>
      <c r="HW1" s="191"/>
      <c r="HX1" s="191"/>
      <c r="HY1" s="191"/>
      <c r="HZ1" s="191"/>
      <c r="IA1" s="191"/>
      <c r="IB1" s="191"/>
      <c r="IC1" s="191"/>
      <c r="ID1" s="191"/>
      <c r="IE1" s="191"/>
      <c r="IF1" s="191"/>
      <c r="IG1" s="191"/>
      <c r="IH1" s="191"/>
      <c r="II1" s="191"/>
      <c r="IJ1" s="191"/>
      <c r="IK1" s="191"/>
      <c r="IL1" s="191"/>
      <c r="IM1" s="191"/>
      <c r="IN1" s="191"/>
      <c r="IO1" s="191"/>
      <c r="IP1" s="191"/>
      <c r="IQ1" s="191"/>
      <c r="IR1" s="191"/>
      <c r="IS1" s="191"/>
      <c r="IT1" s="191"/>
      <c r="IU1" s="191"/>
      <c r="IV1" s="191"/>
      <c r="IW1" s="191"/>
      <c r="IX1" s="191"/>
      <c r="IY1" s="61"/>
      <c r="IZ1" s="61"/>
      <c r="JA1" s="61"/>
      <c r="JB1" s="61"/>
    </row>
    <row r="2" spans="1:269" s="3" customFormat="1" ht="74.400000000000006" customHeight="1" x14ac:dyDescent="0.3">
      <c r="A2" s="191"/>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1"/>
      <c r="AL2" s="191"/>
      <c r="AM2" s="191"/>
      <c r="AN2" s="191"/>
      <c r="AO2" s="191"/>
      <c r="AP2" s="191"/>
      <c r="AQ2" s="191"/>
      <c r="AR2" s="191"/>
      <c r="AS2" s="191"/>
      <c r="AT2" s="191"/>
      <c r="AU2" s="191"/>
      <c r="AV2" s="191"/>
      <c r="AW2" s="191"/>
      <c r="AX2" s="191"/>
      <c r="AY2" s="191"/>
      <c r="AZ2" s="191"/>
      <c r="BA2" s="191"/>
      <c r="BB2" s="191"/>
      <c r="BC2" s="191"/>
      <c r="BD2" s="191"/>
      <c r="BE2" s="191"/>
      <c r="BF2" s="191"/>
      <c r="BG2" s="191"/>
      <c r="BH2" s="191"/>
      <c r="BI2" s="191"/>
      <c r="BJ2" s="191"/>
      <c r="BK2" s="191"/>
      <c r="BL2" s="191"/>
      <c r="BM2" s="191"/>
      <c r="BN2" s="191"/>
      <c r="BO2" s="191"/>
      <c r="BP2" s="191"/>
      <c r="BQ2" s="191"/>
      <c r="BR2" s="191"/>
      <c r="BS2" s="191"/>
      <c r="BT2" s="191"/>
      <c r="BU2" s="191"/>
      <c r="BV2" s="191"/>
      <c r="BW2" s="191"/>
      <c r="BX2" s="191"/>
      <c r="BY2" s="191"/>
      <c r="BZ2" s="191"/>
      <c r="CA2" s="191"/>
      <c r="CB2" s="191"/>
      <c r="CC2" s="191"/>
      <c r="CD2" s="191"/>
      <c r="CE2" s="191"/>
      <c r="CF2" s="191"/>
      <c r="CG2" s="191"/>
      <c r="CH2" s="191"/>
      <c r="CI2" s="191"/>
      <c r="CJ2" s="191"/>
      <c r="CK2" s="191"/>
      <c r="CL2" s="191"/>
      <c r="CM2" s="191"/>
      <c r="CN2" s="191"/>
      <c r="CO2" s="191"/>
      <c r="CP2" s="191"/>
      <c r="CQ2" s="191"/>
      <c r="CR2" s="191"/>
      <c r="CS2" s="191"/>
      <c r="CT2" s="191"/>
      <c r="CU2" s="191"/>
      <c r="CV2" s="191"/>
      <c r="CW2" s="191"/>
      <c r="CX2" s="191"/>
      <c r="CY2" s="191"/>
      <c r="CZ2" s="191"/>
      <c r="DA2" s="191"/>
      <c r="DB2" s="191"/>
      <c r="DC2" s="191"/>
      <c r="DD2" s="191"/>
      <c r="DE2" s="191"/>
      <c r="DF2" s="191"/>
      <c r="DG2" s="191"/>
      <c r="DH2" s="191"/>
      <c r="DI2" s="191"/>
      <c r="DJ2" s="191"/>
      <c r="DK2" s="191"/>
      <c r="DL2" s="191"/>
      <c r="DM2" s="191"/>
      <c r="DN2" s="191"/>
      <c r="DO2" s="191"/>
      <c r="DP2" s="191"/>
      <c r="DQ2" s="191"/>
      <c r="DR2" s="191"/>
      <c r="DS2" s="191"/>
      <c r="DT2" s="191"/>
      <c r="DU2" s="191"/>
      <c r="DV2" s="191"/>
      <c r="DW2" s="191"/>
      <c r="DX2" s="191"/>
      <c r="DY2" s="191"/>
      <c r="DZ2" s="191"/>
      <c r="EA2" s="191"/>
      <c r="EB2" s="191"/>
      <c r="EC2" s="191"/>
      <c r="ED2" s="191"/>
      <c r="EE2" s="191"/>
      <c r="EF2" s="191"/>
      <c r="EG2" s="191"/>
      <c r="EH2" s="191"/>
      <c r="EI2" s="191"/>
      <c r="EJ2" s="191"/>
      <c r="EK2" s="191"/>
      <c r="EL2" s="191"/>
      <c r="EM2" s="191"/>
      <c r="EN2" s="191"/>
      <c r="EO2" s="191"/>
      <c r="EP2" s="191"/>
      <c r="EQ2" s="191"/>
      <c r="ER2" s="191"/>
      <c r="ES2" s="191"/>
      <c r="ET2" s="191"/>
      <c r="EU2" s="191"/>
      <c r="EV2" s="191"/>
      <c r="EW2" s="191"/>
      <c r="EX2" s="191"/>
      <c r="EY2" s="191"/>
      <c r="EZ2" s="191"/>
      <c r="FA2" s="191"/>
      <c r="FB2" s="191"/>
      <c r="FC2" s="191"/>
      <c r="FD2" s="191"/>
      <c r="FE2" s="191"/>
      <c r="FF2" s="191"/>
      <c r="FG2" s="191"/>
      <c r="FH2" s="191"/>
      <c r="FI2" s="191"/>
      <c r="FJ2" s="191"/>
      <c r="FK2" s="191"/>
      <c r="FL2" s="191"/>
      <c r="FM2" s="191"/>
      <c r="FN2" s="191"/>
      <c r="FO2" s="191"/>
      <c r="FP2" s="191"/>
      <c r="FQ2" s="191"/>
      <c r="FR2" s="191"/>
      <c r="FS2" s="191"/>
      <c r="FT2" s="191"/>
      <c r="FU2" s="191"/>
      <c r="FV2" s="191"/>
      <c r="FW2" s="191"/>
      <c r="FX2" s="191"/>
      <c r="FY2" s="191"/>
      <c r="FZ2" s="191"/>
      <c r="GA2" s="191"/>
      <c r="GB2" s="191"/>
      <c r="GC2" s="191"/>
      <c r="GD2" s="191"/>
      <c r="GE2" s="191"/>
      <c r="GF2" s="191"/>
      <c r="GG2" s="191"/>
      <c r="GH2" s="191"/>
      <c r="GI2" s="191"/>
      <c r="GJ2" s="191"/>
      <c r="GK2" s="191"/>
      <c r="GL2" s="191"/>
      <c r="GM2" s="191"/>
      <c r="GN2" s="191"/>
      <c r="GO2" s="191"/>
      <c r="GP2" s="191"/>
      <c r="GQ2" s="191"/>
      <c r="GR2" s="191"/>
      <c r="GS2" s="191"/>
      <c r="GT2" s="191"/>
      <c r="GU2" s="191"/>
      <c r="GV2" s="191"/>
      <c r="GW2" s="191"/>
      <c r="GX2" s="191"/>
      <c r="GY2" s="191"/>
      <c r="GZ2" s="191"/>
      <c r="HA2" s="191"/>
      <c r="HB2" s="191"/>
      <c r="HC2" s="191"/>
      <c r="HD2" s="191"/>
      <c r="HE2" s="191"/>
      <c r="HF2" s="191"/>
      <c r="HG2" s="191"/>
      <c r="HH2" s="191"/>
      <c r="HI2" s="191"/>
      <c r="HJ2" s="191"/>
      <c r="HK2" s="191"/>
      <c r="HL2" s="191"/>
      <c r="HM2" s="191"/>
      <c r="HN2" s="191"/>
      <c r="HO2" s="191"/>
      <c r="HP2" s="191"/>
      <c r="HQ2" s="191"/>
      <c r="HR2" s="191"/>
      <c r="HS2" s="191"/>
      <c r="HT2" s="191"/>
      <c r="HU2" s="191"/>
      <c r="HV2" s="191"/>
      <c r="HW2" s="191"/>
      <c r="HX2" s="191"/>
      <c r="HY2" s="191"/>
      <c r="HZ2" s="191"/>
      <c r="IA2" s="191"/>
      <c r="IB2" s="191"/>
      <c r="IC2" s="191"/>
      <c r="ID2" s="191"/>
      <c r="IE2" s="191"/>
      <c r="IF2" s="191"/>
      <c r="IG2" s="191"/>
      <c r="IH2" s="191"/>
      <c r="II2" s="191"/>
      <c r="IJ2" s="191"/>
      <c r="IK2" s="191"/>
      <c r="IL2" s="191"/>
      <c r="IM2" s="191"/>
      <c r="IN2" s="191"/>
      <c r="IO2" s="191"/>
      <c r="IP2" s="191"/>
      <c r="IQ2" s="191"/>
      <c r="IR2" s="191"/>
      <c r="IS2" s="191"/>
      <c r="IT2" s="191"/>
      <c r="IU2" s="191"/>
      <c r="IV2" s="191"/>
      <c r="IW2" s="191"/>
      <c r="IX2" s="191"/>
      <c r="IY2" s="61"/>
      <c r="IZ2" s="61"/>
      <c r="JA2" s="61"/>
      <c r="JB2" s="61"/>
    </row>
    <row r="3" spans="1:269" s="5" customFormat="1" ht="11.4" customHeight="1" x14ac:dyDescent="0.3">
      <c r="A3" s="2"/>
      <c r="B3" s="2"/>
      <c r="C3" s="2"/>
      <c r="D3" s="2"/>
      <c r="E3" s="2"/>
      <c r="F3" s="2"/>
      <c r="G3" s="2"/>
      <c r="H3" s="2"/>
      <c r="I3" s="2"/>
      <c r="J3" s="2"/>
      <c r="K3" s="2"/>
      <c r="L3" s="2"/>
      <c r="M3" s="2"/>
      <c r="N3" s="2"/>
      <c r="O3" s="4"/>
      <c r="P3" s="4"/>
      <c r="Q3" s="4"/>
      <c r="R3" s="4"/>
      <c r="S3" s="4"/>
      <c r="T3" s="4"/>
      <c r="AX3" s="4"/>
    </row>
    <row r="4" spans="1:269" s="3" customFormat="1" ht="57" customHeight="1" x14ac:dyDescent="0.3">
      <c r="A4" s="1"/>
      <c r="B4" s="6"/>
      <c r="C4" s="197"/>
      <c r="D4" s="197"/>
      <c r="E4" s="197"/>
      <c r="F4" s="197"/>
      <c r="G4" s="197"/>
      <c r="H4" s="197"/>
      <c r="I4" s="197"/>
      <c r="J4" s="197"/>
      <c r="K4" s="197"/>
      <c r="L4" s="197"/>
      <c r="M4" s="197"/>
      <c r="N4" s="7"/>
      <c r="O4" s="7"/>
      <c r="P4"/>
      <c r="Q4"/>
      <c r="R4"/>
      <c r="S4"/>
      <c r="T4"/>
      <c r="AX4"/>
    </row>
    <row r="5" spans="1:269" s="3" customFormat="1" ht="19.2" customHeight="1" x14ac:dyDescent="0.3">
      <c r="A5" s="1"/>
      <c r="B5" s="6"/>
      <c r="C5" s="193"/>
      <c r="D5" s="193"/>
      <c r="E5" s="193"/>
      <c r="F5" s="193"/>
      <c r="G5" s="193"/>
      <c r="H5" s="193"/>
      <c r="I5" s="193"/>
      <c r="J5" s="193"/>
      <c r="K5" s="193"/>
      <c r="L5" s="193"/>
      <c r="M5" s="193"/>
      <c r="N5" s="7"/>
      <c r="O5" s="7"/>
      <c r="P5"/>
      <c r="Q5"/>
      <c r="R5"/>
      <c r="S5"/>
      <c r="T5"/>
      <c r="AX5"/>
    </row>
    <row r="6" spans="1:269" s="3" customFormat="1" ht="19.2" customHeight="1" x14ac:dyDescent="0.3">
      <c r="A6" s="1"/>
      <c r="B6" s="6"/>
      <c r="C6" s="193"/>
      <c r="D6" s="193"/>
      <c r="E6" s="193"/>
      <c r="F6" s="193"/>
      <c r="G6" s="193"/>
      <c r="H6" s="193"/>
      <c r="I6" s="193"/>
      <c r="J6" s="193"/>
      <c r="K6" s="193"/>
      <c r="L6" s="193"/>
      <c r="M6" s="193"/>
      <c r="N6" s="7"/>
      <c r="O6" s="7"/>
      <c r="P6"/>
      <c r="Q6"/>
      <c r="R6"/>
      <c r="S6"/>
      <c r="T6"/>
      <c r="AX6"/>
    </row>
    <row r="7" spans="1:269" s="3" customFormat="1" ht="30" customHeight="1" x14ac:dyDescent="0.3">
      <c r="A7" s="1"/>
      <c r="B7" s="6"/>
      <c r="C7" s="193"/>
      <c r="D7" s="193"/>
      <c r="E7" s="193"/>
      <c r="F7" s="193"/>
      <c r="G7" s="193"/>
      <c r="H7" s="193"/>
      <c r="I7" s="193"/>
      <c r="J7" s="193"/>
      <c r="K7" s="193"/>
      <c r="L7" s="193"/>
      <c r="M7" s="193"/>
      <c r="N7" s="193"/>
      <c r="O7" s="193"/>
      <c r="P7"/>
      <c r="Q7"/>
      <c r="R7"/>
      <c r="S7"/>
      <c r="T7"/>
      <c r="AX7"/>
    </row>
    <row r="8" spans="1:269" s="3" customFormat="1" ht="30" customHeight="1" x14ac:dyDescent="0.3">
      <c r="A8" s="1"/>
      <c r="B8" s="6"/>
      <c r="C8" s="8"/>
      <c r="D8" s="8"/>
      <c r="E8" s="8"/>
      <c r="F8" s="8"/>
      <c r="G8" s="8"/>
      <c r="H8" s="8"/>
      <c r="I8" s="8"/>
      <c r="J8" s="8"/>
      <c r="K8" s="8"/>
      <c r="L8" s="8"/>
      <c r="M8" s="8"/>
      <c r="N8" s="8"/>
      <c r="O8" s="8"/>
      <c r="P8"/>
      <c r="Q8"/>
      <c r="R8"/>
      <c r="S8"/>
      <c r="T8"/>
      <c r="AX8"/>
    </row>
    <row r="9" spans="1:269" s="3" customFormat="1" ht="30" customHeight="1" x14ac:dyDescent="0.3">
      <c r="A9" s="1"/>
      <c r="B9" s="6"/>
      <c r="C9" s="8"/>
      <c r="D9" s="8"/>
      <c r="E9" s="8"/>
      <c r="F9" s="8"/>
      <c r="G9" s="8"/>
      <c r="H9" s="8"/>
      <c r="I9" s="8"/>
      <c r="J9" s="8"/>
      <c r="K9" s="8"/>
      <c r="L9" s="8"/>
      <c r="M9" s="8"/>
      <c r="N9" s="8"/>
      <c r="O9" s="8"/>
      <c r="P9"/>
      <c r="Q9"/>
      <c r="R9"/>
      <c r="S9"/>
      <c r="T9"/>
      <c r="AX9"/>
    </row>
    <row r="10" spans="1:269" s="3" customFormat="1" ht="30" customHeight="1" x14ac:dyDescent="0.3">
      <c r="A10" s="1"/>
      <c r="B10" s="6"/>
      <c r="C10" s="8"/>
      <c r="D10" s="8"/>
      <c r="E10" s="8"/>
      <c r="F10" s="8"/>
      <c r="G10" s="8"/>
      <c r="H10" s="8"/>
      <c r="I10" s="8"/>
      <c r="J10" s="8"/>
      <c r="K10" s="8"/>
      <c r="L10" s="8"/>
      <c r="M10" s="8"/>
      <c r="N10" s="8"/>
      <c r="O10" s="8"/>
      <c r="P10"/>
      <c r="Q10"/>
      <c r="R10"/>
      <c r="S10"/>
      <c r="T10"/>
      <c r="AX10"/>
    </row>
    <row r="11" spans="1:269" s="3" customFormat="1" ht="19.2" customHeight="1" x14ac:dyDescent="0.3">
      <c r="A11" s="1"/>
      <c r="B11" s="9"/>
      <c r="C11" s="192" t="s">
        <v>0</v>
      </c>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c r="AI11" s="192"/>
      <c r="AJ11" s="192"/>
      <c r="AK11" s="192"/>
      <c r="AL11" s="192"/>
      <c r="AM11" s="192"/>
      <c r="AN11" s="192"/>
      <c r="AO11" s="192"/>
      <c r="AP11" s="192"/>
      <c r="AQ11" s="192"/>
      <c r="AR11" s="192"/>
      <c r="AS11" s="192"/>
      <c r="AT11" s="192"/>
      <c r="AU11" s="192"/>
      <c r="AV11" s="192"/>
      <c r="AW11" s="192"/>
      <c r="AX11" s="192"/>
      <c r="AY11" s="192"/>
      <c r="AZ11" s="192"/>
      <c r="BA11" s="192"/>
      <c r="BB11" s="192"/>
      <c r="BC11" s="192"/>
      <c r="BD11" s="192"/>
      <c r="BE11" s="192"/>
      <c r="BF11" s="192"/>
      <c r="BG11" s="192"/>
      <c r="BH11" s="192"/>
      <c r="BI11" s="192"/>
      <c r="BJ11" s="192"/>
      <c r="BK11" s="192"/>
      <c r="BL11" s="192"/>
      <c r="BM11" s="192"/>
      <c r="BN11" s="192"/>
      <c r="BO11" s="192"/>
      <c r="BP11" s="192"/>
      <c r="BQ11" s="192"/>
      <c r="BR11" s="192"/>
      <c r="BS11" s="192"/>
      <c r="BT11" s="192"/>
      <c r="BU11" s="192"/>
      <c r="BV11" s="192"/>
      <c r="BW11" s="192"/>
      <c r="BX11" s="192"/>
      <c r="BY11" s="192"/>
      <c r="BZ11" s="192"/>
      <c r="CA11" s="192"/>
      <c r="CB11" s="192"/>
      <c r="CC11" s="192"/>
      <c r="CD11" s="192"/>
      <c r="CE11" s="192"/>
      <c r="CF11" s="192"/>
      <c r="CG11" s="192"/>
      <c r="CH11" s="192"/>
      <c r="CI11" s="192"/>
      <c r="CJ11" s="192"/>
      <c r="CK11" s="192"/>
      <c r="CL11" s="192"/>
      <c r="CM11" s="192"/>
      <c r="CN11" s="192"/>
      <c r="CO11" s="192"/>
      <c r="CP11" s="192"/>
      <c r="CQ11" s="192"/>
      <c r="CR11" s="192"/>
      <c r="CS11" s="192"/>
      <c r="CT11" s="192"/>
      <c r="CU11" s="192"/>
      <c r="CV11" s="192"/>
      <c r="CW11" s="192"/>
      <c r="CX11" s="192"/>
      <c r="CY11" s="192"/>
      <c r="CZ11" s="192"/>
      <c r="DA11" s="192"/>
      <c r="DB11" s="192"/>
      <c r="DC11" s="192"/>
      <c r="DD11" s="192"/>
      <c r="DE11" s="192"/>
      <c r="DF11" s="192"/>
      <c r="DG11" s="192"/>
      <c r="DH11" s="192"/>
      <c r="DI11" s="192"/>
      <c r="DJ11" s="192"/>
      <c r="DK11" s="192"/>
      <c r="DL11" s="192"/>
      <c r="DM11" s="192"/>
      <c r="DN11" s="192"/>
      <c r="DO11" s="192"/>
      <c r="DP11" s="192"/>
      <c r="DQ11" s="192"/>
      <c r="DR11" s="192"/>
      <c r="DS11" s="192"/>
      <c r="DT11" s="192"/>
      <c r="DU11" s="192"/>
      <c r="DV11" s="192"/>
      <c r="DW11" s="192"/>
      <c r="DX11" s="192"/>
      <c r="DY11" s="192"/>
      <c r="DZ11" s="192"/>
      <c r="EA11" s="192"/>
      <c r="EB11" s="192"/>
      <c r="EC11" s="192"/>
      <c r="ED11" s="192"/>
      <c r="EE11" s="192"/>
      <c r="EF11" s="192"/>
      <c r="EG11" s="192"/>
      <c r="EH11" s="192"/>
      <c r="EI11" s="192"/>
      <c r="EJ11" s="192"/>
      <c r="EK11" s="192"/>
      <c r="EL11" s="192"/>
      <c r="EM11" s="192"/>
      <c r="EN11" s="192"/>
      <c r="EO11" s="192"/>
      <c r="EP11" s="192"/>
      <c r="EQ11" s="192"/>
      <c r="ER11" s="192"/>
      <c r="ES11" s="192"/>
      <c r="ET11" s="192"/>
      <c r="EU11" s="192"/>
      <c r="EV11" s="192"/>
      <c r="EW11" s="192"/>
      <c r="EX11" s="192"/>
      <c r="EY11" s="192"/>
      <c r="EZ11" s="192"/>
      <c r="FA11" s="192"/>
      <c r="FB11" s="192"/>
      <c r="FC11" s="192"/>
      <c r="FD11" s="192"/>
      <c r="FE11" s="192"/>
      <c r="FF11" s="192"/>
      <c r="FG11" s="192"/>
      <c r="FH11" s="192"/>
      <c r="FI11" s="192"/>
      <c r="FJ11" s="192"/>
      <c r="FK11" s="192"/>
      <c r="FL11" s="192"/>
      <c r="FM11" s="192"/>
      <c r="FN11" s="192"/>
      <c r="FO11" s="192"/>
      <c r="FP11" s="192"/>
      <c r="FQ11" s="192"/>
      <c r="FR11" s="192"/>
      <c r="FS11" s="192"/>
      <c r="FT11" s="192"/>
      <c r="FU11" s="192"/>
      <c r="FV11" s="192"/>
      <c r="FW11" s="192"/>
      <c r="FX11" s="192"/>
      <c r="FY11" s="192"/>
      <c r="FZ11" s="192"/>
      <c r="GA11" s="192"/>
      <c r="GB11" s="192"/>
      <c r="GC11" s="192"/>
      <c r="GD11" s="192"/>
      <c r="GE11" s="192"/>
      <c r="GF11" s="192"/>
      <c r="GG11" s="192"/>
      <c r="GH11" s="192"/>
      <c r="GI11" s="192"/>
      <c r="GJ11" s="192"/>
      <c r="GK11" s="192"/>
      <c r="GL11" s="192"/>
      <c r="GM11" s="192"/>
      <c r="GN11" s="192"/>
      <c r="GO11" s="192"/>
      <c r="GP11" s="192"/>
      <c r="GQ11" s="192"/>
      <c r="GR11" s="192"/>
      <c r="GS11" s="192"/>
      <c r="GT11" s="192"/>
      <c r="GU11" s="192"/>
      <c r="GV11" s="192"/>
      <c r="GW11" s="192"/>
      <c r="GX11" s="192"/>
      <c r="GY11" s="192"/>
      <c r="GZ11" s="192"/>
      <c r="HA11" s="192"/>
      <c r="HB11" s="192"/>
      <c r="HC11" s="192"/>
      <c r="HD11" s="192"/>
      <c r="HE11" s="192"/>
      <c r="HF11" s="192"/>
      <c r="HG11" s="192"/>
      <c r="HH11" s="192"/>
      <c r="HI11" s="192"/>
      <c r="HJ11" s="192"/>
      <c r="HK11" s="192"/>
      <c r="HL11" s="192"/>
      <c r="HM11" s="192"/>
      <c r="HN11" s="192"/>
      <c r="HO11" s="192"/>
      <c r="HP11" s="192"/>
      <c r="HQ11" s="192"/>
      <c r="HR11" s="192"/>
      <c r="HS11" s="192"/>
      <c r="HT11" s="192"/>
      <c r="HU11" s="192"/>
      <c r="HV11" s="192"/>
      <c r="HW11" s="192"/>
      <c r="HX11" s="192"/>
      <c r="HY11" s="192"/>
      <c r="HZ11" s="192"/>
      <c r="IA11" s="192"/>
      <c r="IB11" s="192"/>
      <c r="IC11" s="192"/>
      <c r="ID11" s="192"/>
      <c r="IE11" s="192"/>
      <c r="IF11" s="192"/>
      <c r="IG11" s="192"/>
      <c r="IH11" s="192"/>
      <c r="II11" s="192"/>
      <c r="IJ11" s="192"/>
      <c r="IK11" s="192"/>
      <c r="IL11" s="192"/>
      <c r="IM11" s="192"/>
      <c r="IN11" s="192"/>
      <c r="IO11" s="192"/>
      <c r="IP11" s="192"/>
      <c r="IQ11" s="192"/>
      <c r="IR11" s="192"/>
      <c r="IS11" s="192"/>
      <c r="IT11" s="192"/>
      <c r="IU11" s="192"/>
      <c r="IV11" s="192"/>
      <c r="IW11" s="192"/>
      <c r="IX11" s="192"/>
      <c r="IY11" s="192"/>
      <c r="IZ11" s="192"/>
      <c r="JA11" s="192"/>
      <c r="JB11" s="192"/>
    </row>
    <row r="12" spans="1:269" s="3" customFormat="1" ht="9.6" customHeight="1" x14ac:dyDescent="0.3">
      <c r="A12" s="56"/>
      <c r="B12" s="57"/>
      <c r="C12" s="58"/>
      <c r="D12" s="58"/>
      <c r="E12" s="58"/>
      <c r="F12" s="58"/>
      <c r="G12" s="58"/>
      <c r="H12" s="58"/>
      <c r="I12" s="58"/>
      <c r="J12" s="58"/>
      <c r="K12" s="58"/>
      <c r="L12" s="58"/>
      <c r="M12" s="59"/>
      <c r="N12" s="7"/>
      <c r="O12" s="7"/>
      <c r="P12"/>
      <c r="Q12"/>
      <c r="R12"/>
      <c r="S12"/>
      <c r="T12"/>
      <c r="AX12"/>
    </row>
    <row r="13" spans="1:269" s="3" customFormat="1" ht="24.75" customHeight="1" x14ac:dyDescent="0.3">
      <c r="A13" s="1"/>
      <c r="B13" s="2"/>
      <c r="C13" s="62" t="s">
        <v>1</v>
      </c>
      <c r="D13" s="62"/>
      <c r="E13" s="62"/>
      <c r="F13" s="62" t="s">
        <v>2</v>
      </c>
      <c r="G13" s="56"/>
      <c r="H13" s="193" t="s">
        <v>3</v>
      </c>
      <c r="I13" s="193"/>
      <c r="J13" s="193"/>
      <c r="K13" s="193"/>
      <c r="L13" s="193"/>
      <c r="M13" s="193"/>
      <c r="N13" s="56"/>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s="194" t="s">
        <v>40</v>
      </c>
      <c r="IZ13" s="194"/>
      <c r="JA13" s="33"/>
      <c r="JB13" s="33"/>
      <c r="JC13" s="33"/>
      <c r="JD13" s="33"/>
      <c r="JE13" s="33"/>
      <c r="JF13" s="33"/>
      <c r="JG13" s="33"/>
      <c r="JH13" s="33"/>
      <c r="JI13" s="33"/>
    </row>
    <row r="14" spans="1:269" s="3" customFormat="1" ht="40.5" customHeight="1" x14ac:dyDescent="0.3">
      <c r="A14" s="1"/>
      <c r="B14" s="2"/>
      <c r="C14" s="184" t="s">
        <v>4</v>
      </c>
      <c r="D14" s="184"/>
      <c r="E14" s="63"/>
      <c r="F14" s="63"/>
      <c r="G14" s="63"/>
      <c r="H14" s="56"/>
      <c r="I14" s="56"/>
      <c r="J14" s="56"/>
      <c r="K14" s="56"/>
      <c r="L14" s="56"/>
      <c r="M14" s="56"/>
      <c r="N14" s="56"/>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row>
    <row r="15" spans="1:269" s="3" customFormat="1" ht="20.399999999999999" customHeight="1" thickBot="1" x14ac:dyDescent="0.35">
      <c r="A15" s="1"/>
      <c r="B15" s="2"/>
      <c r="C15" s="56"/>
      <c r="D15" s="64"/>
      <c r="E15" s="65"/>
      <c r="F15" s="65"/>
      <c r="G15" s="65"/>
      <c r="H15" s="66"/>
      <c r="I15" s="56"/>
      <c r="J15" s="56"/>
      <c r="K15" s="56"/>
      <c r="L15" s="56"/>
      <c r="M15" s="56"/>
      <c r="N15" s="56"/>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row>
    <row r="16" spans="1:269" s="3" customFormat="1" ht="25.95" customHeight="1" thickTop="1" x14ac:dyDescent="0.3">
      <c r="A16"/>
      <c r="B16" s="4"/>
      <c r="C16"/>
      <c r="D16" s="67" t="s">
        <v>5</v>
      </c>
      <c r="E16" s="185" t="s">
        <v>6</v>
      </c>
      <c r="F16" s="68" t="s">
        <v>7</v>
      </c>
      <c r="G16" s="69" t="s">
        <v>8</v>
      </c>
      <c r="H16" s="70" t="s">
        <v>9</v>
      </c>
      <c r="I16" s="71" t="s">
        <v>10</v>
      </c>
      <c r="J16" s="72" t="s">
        <v>11</v>
      </c>
      <c r="K16" s="73" t="s">
        <v>12</v>
      </c>
      <c r="L16" s="74" t="s">
        <v>13</v>
      </c>
      <c r="M16" s="75" t="s">
        <v>14</v>
      </c>
      <c r="N16" s="76" t="s">
        <v>11</v>
      </c>
      <c r="O16" s="77"/>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row>
    <row r="17" spans="1:269" s="5" customFormat="1" ht="12.6" customHeight="1" thickBot="1" x14ac:dyDescent="0.35">
      <c r="A17"/>
      <c r="B17" s="4"/>
      <c r="C17" s="78"/>
      <c r="D17" s="79"/>
      <c r="E17" s="186"/>
      <c r="F17" s="80"/>
      <c r="G17" s="81" t="s">
        <v>15</v>
      </c>
      <c r="H17" s="82"/>
      <c r="I17" s="83"/>
      <c r="J17" s="84"/>
      <c r="K17" s="187" t="s">
        <v>16</v>
      </c>
      <c r="L17" s="188"/>
      <c r="M17" s="189"/>
      <c r="N17" s="85"/>
      <c r="O17" s="86"/>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c r="IW17" s="4"/>
      <c r="IX17" s="4"/>
      <c r="IY17" s="4"/>
      <c r="IZ17" s="4"/>
      <c r="JA17" s="4"/>
      <c r="JB17" s="4"/>
    </row>
    <row r="18" spans="1:269" s="11" customFormat="1" ht="27.6" customHeight="1" thickTop="1" x14ac:dyDescent="0.3">
      <c r="A18" s="10"/>
      <c r="B18" s="87"/>
      <c r="C18" s="88" t="s">
        <v>17</v>
      </c>
      <c r="D18" s="12"/>
      <c r="E18" s="89"/>
      <c r="F18" s="90">
        <f>IF(ANSINIT+MOISINIT+JOURSINIT&lt;&gt;0,DATE(YEAR(DEBSTG)+ANSINIT,MONTH(DEBSTG)+MOISINIT,DAY(DEBSTG)+JOURSINIT)-IF((MONTH(DEBSTG)+MOISINIT)*100+DAY(DEBSTG)+JOURSINIT=230,1,0)-1,DEBSTG)</f>
        <v>0</v>
      </c>
      <c r="G18" s="13"/>
      <c r="H18" s="14"/>
      <c r="I18" s="15"/>
      <c r="J18" s="91">
        <f>ANSINIT*360+MOISINIT*30+JOURSINIT</f>
        <v>0</v>
      </c>
      <c r="K18" s="92"/>
      <c r="L18" s="93"/>
      <c r="M18" s="94"/>
      <c r="N18" s="95"/>
      <c r="O18" s="96"/>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7"/>
      <c r="BA18" s="87"/>
      <c r="BB18" s="87"/>
      <c r="BC18" s="87"/>
      <c r="BD18" s="87"/>
      <c r="BE18" s="87"/>
      <c r="BF18" s="87"/>
      <c r="BG18" s="87"/>
      <c r="BH18" s="87"/>
      <c r="BI18" s="87"/>
      <c r="BJ18" s="87"/>
      <c r="BK18" s="87"/>
      <c r="BL18" s="87"/>
      <c r="BM18" s="87"/>
      <c r="BN18" s="87"/>
      <c r="BO18" s="87"/>
      <c r="BP18" s="87"/>
      <c r="BQ18" s="87"/>
      <c r="BR18" s="87"/>
      <c r="BS18" s="87"/>
      <c r="BT18" s="87"/>
      <c r="BU18" s="87"/>
      <c r="BV18" s="87"/>
      <c r="BW18" s="87"/>
      <c r="BX18" s="87"/>
      <c r="BY18" s="87"/>
      <c r="BZ18" s="87"/>
      <c r="CA18" s="87"/>
      <c r="CB18" s="87"/>
      <c r="CC18" s="87"/>
      <c r="CD18" s="87"/>
      <c r="CE18" s="87"/>
      <c r="CF18" s="87"/>
      <c r="CG18" s="87"/>
      <c r="CH18" s="87"/>
      <c r="CI18" s="87"/>
      <c r="CJ18" s="87"/>
      <c r="CK18" s="87"/>
      <c r="CL18" s="87"/>
      <c r="CM18" s="87"/>
      <c r="CN18" s="87"/>
      <c r="CO18" s="87"/>
      <c r="CP18" s="87"/>
      <c r="CQ18" s="87"/>
      <c r="CR18" s="87"/>
      <c r="CS18" s="87"/>
      <c r="CT18" s="87"/>
      <c r="CU18" s="87"/>
      <c r="CV18" s="87"/>
      <c r="CW18" s="87"/>
      <c r="CX18" s="87"/>
      <c r="CY18" s="87"/>
      <c r="CZ18" s="87"/>
      <c r="DA18" s="87"/>
      <c r="DB18" s="87"/>
      <c r="DC18" s="87"/>
      <c r="DD18" s="87"/>
      <c r="DE18" s="87"/>
      <c r="DF18" s="87"/>
      <c r="DG18" s="87"/>
      <c r="DH18" s="87"/>
      <c r="DI18" s="87"/>
      <c r="DJ18" s="87"/>
      <c r="DK18" s="87"/>
      <c r="DL18" s="87"/>
      <c r="DM18" s="87"/>
      <c r="DN18" s="87"/>
      <c r="DO18" s="87"/>
      <c r="DP18" s="87"/>
      <c r="DQ18" s="87"/>
      <c r="DR18" s="87"/>
      <c r="DS18" s="87"/>
      <c r="DT18" s="87"/>
      <c r="DU18" s="87"/>
      <c r="DV18" s="87"/>
      <c r="DW18" s="87"/>
      <c r="DX18" s="87"/>
      <c r="DY18" s="87"/>
      <c r="DZ18" s="87"/>
      <c r="EA18" s="87"/>
      <c r="EB18" s="87"/>
      <c r="EC18" s="87"/>
      <c r="ED18" s="87"/>
      <c r="EE18" s="87"/>
      <c r="EF18" s="87"/>
      <c r="EG18" s="87"/>
      <c r="EH18" s="87"/>
      <c r="EI18" s="87"/>
      <c r="EJ18" s="87"/>
      <c r="EK18" s="87"/>
      <c r="EL18" s="87"/>
      <c r="EM18" s="87"/>
      <c r="EN18" s="87"/>
      <c r="EO18" s="87"/>
      <c r="EP18" s="87"/>
      <c r="EQ18" s="87"/>
      <c r="ER18" s="87"/>
      <c r="ES18" s="87"/>
      <c r="ET18" s="87"/>
      <c r="EU18" s="87"/>
      <c r="EV18" s="87"/>
      <c r="EW18" s="87"/>
      <c r="EX18" s="87"/>
      <c r="EY18" s="87"/>
      <c r="EZ18" s="87"/>
      <c r="FA18" s="87"/>
      <c r="FB18" s="87"/>
      <c r="FC18" s="87"/>
      <c r="FD18" s="87"/>
      <c r="FE18" s="87"/>
      <c r="FF18" s="87"/>
      <c r="FG18" s="87"/>
      <c r="FH18" s="87"/>
      <c r="FI18" s="87"/>
      <c r="FJ18" s="87"/>
      <c r="FK18" s="87"/>
      <c r="FL18" s="87"/>
      <c r="FM18" s="87"/>
      <c r="FN18" s="87"/>
      <c r="FO18" s="87"/>
      <c r="FP18" s="87"/>
      <c r="FQ18" s="87"/>
      <c r="FR18" s="87"/>
      <c r="FS18" s="87"/>
      <c r="FT18" s="87"/>
      <c r="FU18" s="87"/>
      <c r="FV18" s="87"/>
      <c r="FW18" s="87"/>
      <c r="FX18" s="87"/>
      <c r="FY18" s="87"/>
      <c r="FZ18" s="87"/>
      <c r="GA18" s="87"/>
      <c r="GB18" s="87"/>
      <c r="GC18" s="87"/>
      <c r="GD18" s="87"/>
      <c r="GE18" s="87"/>
      <c r="GF18" s="87"/>
      <c r="GG18" s="87"/>
      <c r="GH18" s="87"/>
      <c r="GI18" s="87"/>
      <c r="GJ18" s="87"/>
      <c r="GK18" s="87"/>
      <c r="GL18" s="87"/>
      <c r="GM18" s="87"/>
      <c r="GN18" s="87"/>
      <c r="GO18" s="87"/>
      <c r="GP18" s="87"/>
      <c r="GQ18" s="87"/>
      <c r="GR18" s="87"/>
      <c r="GS18" s="87"/>
      <c r="GT18" s="87"/>
      <c r="GU18" s="87"/>
      <c r="GV18" s="87"/>
      <c r="GW18" s="87"/>
      <c r="GX18" s="87"/>
      <c r="GY18" s="87"/>
      <c r="GZ18" s="87"/>
      <c r="HA18" s="87"/>
      <c r="HB18" s="87"/>
      <c r="HC18" s="87"/>
      <c r="HD18" s="87"/>
      <c r="HE18" s="87"/>
      <c r="HF18" s="87"/>
      <c r="HG18" s="87"/>
      <c r="HH18" s="87"/>
      <c r="HI18" s="87"/>
      <c r="HJ18" s="87"/>
      <c r="HK18" s="87"/>
      <c r="HL18" s="87"/>
      <c r="HM18" s="87"/>
      <c r="HN18" s="87"/>
      <c r="HO18" s="87"/>
      <c r="HP18" s="87"/>
      <c r="HQ18" s="87"/>
      <c r="HR18" s="87"/>
      <c r="HS18" s="87"/>
      <c r="HT18" s="87"/>
      <c r="HU18" s="87"/>
      <c r="HV18" s="87"/>
      <c r="HW18" s="87"/>
      <c r="HX18" s="87"/>
      <c r="HY18" s="87"/>
      <c r="HZ18" s="87"/>
      <c r="IA18" s="87"/>
      <c r="IB18" s="87"/>
      <c r="IC18" s="87"/>
      <c r="ID18" s="87"/>
      <c r="IE18" s="87"/>
      <c r="IF18" s="87"/>
      <c r="IG18" s="87"/>
      <c r="IH18" s="87"/>
      <c r="II18" s="87"/>
      <c r="IJ18" s="87"/>
      <c r="IK18" s="87"/>
      <c r="IL18" s="87"/>
      <c r="IM18" s="87"/>
      <c r="IN18" s="87"/>
      <c r="IO18" s="87"/>
      <c r="IP18" s="87"/>
      <c r="IQ18" s="87"/>
      <c r="IR18" s="87"/>
      <c r="IS18" s="87"/>
      <c r="IT18" s="87"/>
      <c r="IU18" s="87"/>
      <c r="IV18" s="87"/>
      <c r="IW18" s="87"/>
      <c r="IX18" s="87"/>
      <c r="IY18" s="87"/>
      <c r="IZ18" s="87"/>
      <c r="JA18" s="87"/>
      <c r="JB18" s="87"/>
    </row>
    <row r="19" spans="1:269" s="5" customFormat="1" ht="14.4" x14ac:dyDescent="0.3">
      <c r="A19" s="3"/>
      <c r="B19" s="4"/>
      <c r="C19" s="97" t="s">
        <v>18</v>
      </c>
      <c r="D19" s="16"/>
      <c r="E19" s="17"/>
      <c r="F19" s="18"/>
      <c r="G19" s="98" t="str">
        <f>IF(ANSTHEO1&lt;&gt;0,ANSTHEO1 &amp; " an" &amp; IF(ANSTHEO1&gt;1,"s "," "),"") &amp; IF(MOISTHEO1&lt;&gt;0,MOISTHEO1 &amp; " mois ","") &amp; IF(JOURSTHEO1&lt;&gt;0,TEXT(JOURSTHEO1,"0,00") &amp; " jour" &amp; IF(JOURSTHEO1&gt;1,"s",""),"")</f>
        <v/>
      </c>
      <c r="H19" s="99"/>
      <c r="I19" s="100"/>
      <c r="J19" s="19">
        <f>ROUND(DURREEL1*TAUXPER1,2)</f>
        <v>0</v>
      </c>
      <c r="K19" s="101" t="str">
        <f>IF(ANSREEL1&lt;&gt;0,ANSREEL1 &amp; " an" &amp; IF(ANSREEL1&gt;1,"s "," "),"") &amp; IF(MOISREEL1&lt;&gt;0,MOISREEL1 &amp; " mois ","") &amp; IF(JOURSREEL1&lt;&gt;0,JOURSREEL1 &amp; " jour" &amp; IF(JOURSREEL1&gt;1,"s",""),"")</f>
        <v/>
      </c>
      <c r="L19" s="102"/>
      <c r="M19" s="103"/>
      <c r="N19" s="104">
        <f>IF(AND(DEBPER2&lt;&gt;0,TAUXPER2&lt;&gt;"",DEBPER2&gt;DEBPER1),DAYS360(DEBPER1,DEBPER2),IF(TAUXPER1&lt;&gt;0,ROUND(DURINIT/TAUXPER1,0),0))</f>
        <v>0</v>
      </c>
      <c r="O19" s="105" t="str">
        <f>IF(TAUXPER1=0,"Taux nul pour période saisie","")</f>
        <v>Taux nul pour période saisie</v>
      </c>
      <c r="P19" s="4"/>
      <c r="Q19" s="106">
        <f>TRUNC(DURTHEO1/360,0)</f>
        <v>0</v>
      </c>
      <c r="R19" s="106">
        <f>TRUNC((DURTHEO1-ANSTHEO1*360)/30,0)</f>
        <v>0</v>
      </c>
      <c r="S19" s="107">
        <f>DURTHEO1-ANSTHEO1*360-MOISTHEO1*30</f>
        <v>0</v>
      </c>
      <c r="T19" s="4"/>
      <c r="U19" s="106">
        <f>TRUNC(DURREEL1/360,0)</f>
        <v>0</v>
      </c>
      <c r="V19" s="106">
        <f>TRUNC((DURREEL1-ANSREEL1*360)/30,0)</f>
        <v>0</v>
      </c>
      <c r="W19" s="107">
        <f>DURREEL1-ANSREEL1*360-MOISREEL1*30</f>
        <v>0</v>
      </c>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row>
    <row r="20" spans="1:269" s="5" customFormat="1" ht="14.4" x14ac:dyDescent="0.3">
      <c r="A20" s="3"/>
      <c r="B20" s="4"/>
      <c r="C20" s="108" t="s">
        <v>19</v>
      </c>
      <c r="D20" s="20"/>
      <c r="E20" s="21"/>
      <c r="F20" s="22" t="str">
        <f>IF(AND(DEBPER2&lt;&gt;"",DEBPER3&lt;&gt;0),DEBPER3-1,IF(AND(DEBPER2&lt;&gt;0,TAUXPER2&lt;&gt;0,DURTHEO1&lt;DURINIT),DATE(YEAR(DEBPER2)+ANSREEL2,MONTH(DEBPER2)+MOISREEL2,DAY(DEBPER2)+JOURSREEL2)-IF((MONTH(DEBPER2)+MOISREEL2)*100+DAY(DEBPER2)+JOURSREEL2=230,1,0)-1,""))</f>
        <v/>
      </c>
      <c r="G20" s="109" t="str">
        <f>IF(ANSTHEO2&lt;&gt;0,ANSTHEO2 &amp; " an" &amp; IF(ANSTHEO2&gt;1,"s "," "),"") &amp; IF(MOISTHEO2&lt;&gt;0,MOISTHEO2 &amp; " mois ","") &amp; IF(JOURSTHEO2&lt;&gt;0,TEXT(JOURSTHEO2,"0,00") &amp; " jour" &amp; IF(JOURSTHEO2&gt;1,"s",""),"")</f>
        <v/>
      </c>
      <c r="H20" s="110"/>
      <c r="I20" s="111"/>
      <c r="J20" s="23">
        <f>IF(AND(DEBPER2&lt;&gt;0,TAUXPER2&lt;&gt;0),IF(DEBPER3&lt;&gt;0,DURREEL2*TAUXPER2,IF(DURTHEO1&lt;DURINIT,DURINIT-DURTHEO1,0)),0)</f>
        <v>0</v>
      </c>
      <c r="K20" s="112" t="str">
        <f>IF(ANSREEL2&lt;&gt;0,ANSREEL2 &amp; " an" &amp; IF(ANSREEL2&gt;1,"s "," "),"") &amp; IF(MOISREEL2&lt;&gt;0,MOISREEL2 &amp; " mois ","") &amp; IF(JOURSREEL2&lt;&gt;0,JOURSREEL2 &amp; " jour" &amp; IF(JOURSREEL2&gt;1,"s",""),"")</f>
        <v/>
      </c>
      <c r="L20" s="113"/>
      <c r="M20" s="114"/>
      <c r="N20" s="115">
        <f>IF(AND(DEBPER2&lt;&gt;0,TAUXPER2=0),0,IF(DEBPER2&lt;&gt;0,IF(DEBPER3&lt;&gt;0,DAYS360(DEBPER2,DEBPER3),ROUND(DURTHEO2/TAUXPER2,0)),0))</f>
        <v>0</v>
      </c>
      <c r="O20" s="116" t="str">
        <f>IF(AND(DEBPER2&lt;&gt;0,DEBPER2&lt;DEBPER1),"Date Début antérieure à période",IF(AND(DEBPER2&lt;&gt;0,TAUXPER2&lt;&gt;0,DURTHEO2&lt;=0),"Date Début postérieure à période",IF(AND(DEBPER2=0,TAUXPER2&lt;&gt;0),"Taux saisi pour période inexistante","")))</f>
        <v/>
      </c>
      <c r="P20" s="4"/>
      <c r="Q20" s="106">
        <f>TRUNC(DURTHEO2/360,0)</f>
        <v>0</v>
      </c>
      <c r="R20" s="106">
        <f>TRUNC((DURTHEO2-ANSTHEO2*360)/30,0)</f>
        <v>0</v>
      </c>
      <c r="S20" s="107">
        <f>DURTHEO2-ANSTHEO2*360-MOISTHEO2*30</f>
        <v>0</v>
      </c>
      <c r="T20" s="4"/>
      <c r="U20" s="106">
        <f>TRUNC(DURREEL2/360,0)</f>
        <v>0</v>
      </c>
      <c r="V20" s="106">
        <f>TRUNC((DURREEL2-U20*360)/30,0)</f>
        <v>0</v>
      </c>
      <c r="W20" s="107">
        <f>DURREEL2-ANSREEL2*360-MOISREEL2*30</f>
        <v>0</v>
      </c>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row>
    <row r="21" spans="1:269" s="5" customFormat="1" ht="14.4" x14ac:dyDescent="0.3">
      <c r="A21" s="3"/>
      <c r="B21" s="4"/>
      <c r="C21" s="117" t="s">
        <v>20</v>
      </c>
      <c r="D21" s="24"/>
      <c r="E21" s="25"/>
      <c r="F21" s="118" t="str">
        <f>IF(DEBPER3&lt;&gt;0,IF(AND(DEBPER3&lt;&gt;0,TAUXPER3&lt;&gt;0,DURTHEO1+DURTHEO2&lt;DURINIT),FINSTG,""),"")</f>
        <v/>
      </c>
      <c r="G21" s="109" t="str">
        <f>IF(ANSTHEO3&lt;&gt;0,ANSTHEO3 &amp; " an" &amp; IF(ANSTHEO3&gt;1,"s "," "),"") &amp; IF(MOISTHEO3&lt;&gt;0,MOISTHEO3 &amp; " mois ","") &amp; IF(JOURSTHEO3&lt;&gt;0,TEXT(JOURSTHEO3,"0,00") &amp; " jour" &amp; IF(JOURSTHEO3&gt;1,"s",""),"")</f>
        <v/>
      </c>
      <c r="H21" s="110"/>
      <c r="I21" s="111"/>
      <c r="J21" s="26">
        <f>IF(AND(DEBPER3&lt;&gt;"",TAUXPER3&lt;&gt;""),DURINIT-DURTHEO1-DURTHEO2,0)</f>
        <v>0</v>
      </c>
      <c r="K21" s="112" t="str">
        <f>IF(ANSREEL3&lt;&gt;0,ANSREEL3 &amp; " an" &amp; IF(ANSREEL3&gt;1,"s "," "),"") &amp; IF(MOISREEL3&lt;&gt;0,MOISREEL3 &amp; " mois ","") &amp; IF(JOURSREEL3&lt;&gt;0,JOURSREEL3 &amp; " jour" &amp; IF(JOURSREEL3&gt;1,"s",""),"")</f>
        <v/>
      </c>
      <c r="L21" s="113"/>
      <c r="M21" s="114"/>
      <c r="N21" s="119">
        <f>IF(AND(DEBPER3&lt;&gt;0,TAUXPER3=0),0,IF(DEBPER3&lt;&gt;0,ROUND(DURTHEO3/TAUXPER3,0),0))</f>
        <v>0</v>
      </c>
      <c r="O21" s="116" t="str">
        <f>IF(AND(DEBPER3&lt;&gt;0,DEBPER3&lt;DEBPER2),"Date Début antérieure à période",IF(AND(DEBPER3&lt;&gt;0,TAUXPER3&lt;&gt;0,DURTHEO3&lt;=0),"Date Début postérieure à période",IF(AND(DEBPER3=0,TAUXPER3&lt;&gt;0),"Taux saisi pour période inexistante",IF(AND(DEBPER3&lt;&gt;0,DEBPER2=0),"Date absente période 2",""))))</f>
        <v/>
      </c>
      <c r="P21" s="4"/>
      <c r="Q21" s="106">
        <f>TRUNC(DURTHEO3/360,0)</f>
        <v>0</v>
      </c>
      <c r="R21" s="106">
        <f>TRUNC((DURTHEO3-ANSTHEO3*360)/30,0)</f>
        <v>0</v>
      </c>
      <c r="S21" s="107">
        <f>DURTHEO3-ANSTHEO3*360-MOISTHEO3*30</f>
        <v>0</v>
      </c>
      <c r="T21" s="4"/>
      <c r="U21" s="106">
        <f>TRUNC(DURREEL3/360,0)</f>
        <v>0</v>
      </c>
      <c r="V21" s="106">
        <f>TRUNC((DURREEL3-U21*360)/30,0)</f>
        <v>0</v>
      </c>
      <c r="W21" s="107">
        <f>DURREEL3-ANSREEL3*360-MOISREEL3*30</f>
        <v>0</v>
      </c>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row>
    <row r="22" spans="1:269" s="27" customFormat="1" ht="24" customHeight="1" thickBot="1" x14ac:dyDescent="0.35">
      <c r="B22" s="87"/>
      <c r="C22" s="120" t="s">
        <v>21</v>
      </c>
      <c r="D22" s="121">
        <f>DEBSTG</f>
        <v>0</v>
      </c>
      <c r="E22" s="122"/>
      <c r="F22" s="123">
        <f>IF((ANREEL+MOIREEL+JOURREEL)&lt;&gt;0,DATE(YEAR(DEBSTG)+ANREEL,MONTH(DEBSTG)+MOIREEL,DAY(DEBSTG)+JOURREEL)-IF((MONTH(DEBSTG)+MOIREEL)*100+DAY(DEBSTG)+JOURREEL=230,1,0)-1,FINSTGTHEO)</f>
        <v>0</v>
      </c>
      <c r="G22" s="124" t="str">
        <f>IF(ANTHEO&lt;&gt;0,ANTHEO &amp; " an" &amp; IF(ANTHEO&gt;1,"s "," "),"") &amp; IF(MOITHEO&lt;&gt;0,MOITHEO &amp; " mois ","") &amp; IF(JOURTHEO&lt;&gt;0,TEXT(JOURTHEO,"0,00") &amp; " jour" &amp; IF(JOURTHEO&gt;1,"s",""),"")</f>
        <v/>
      </c>
      <c r="H22" s="125"/>
      <c r="I22" s="126"/>
      <c r="J22" s="28">
        <f>SUM(J19:J21)</f>
        <v>0</v>
      </c>
      <c r="K22" s="127" t="str">
        <f>IF(ANREEL&lt;&gt;0,ANREEL &amp; " an" &amp; IF(ANREEL&gt;1,"s "," "),"") &amp; IF(MOIREEL&lt;&gt;0,MOIREEL &amp; " mois ","") &amp; IF(JOURREEL&lt;&gt;0,JOURREEL &amp; " jour" &amp; IF(JOURREEL&gt;1,"s",""),"")</f>
        <v/>
      </c>
      <c r="L22" s="128"/>
      <c r="M22" s="129"/>
      <c r="N22" s="29">
        <f>SUM(DURREELS)</f>
        <v>0</v>
      </c>
      <c r="O22" s="130"/>
      <c r="Q22" s="30">
        <f>TRUNC(DURTHEO/360,0)</f>
        <v>0</v>
      </c>
      <c r="R22" s="30">
        <f>TRUNC((DURTHEO-ANTHEO*360)/30,0)</f>
        <v>0</v>
      </c>
      <c r="S22" s="31">
        <f>DURTHEO-ANTHEO*360-MOITHEO*30</f>
        <v>0</v>
      </c>
      <c r="U22" s="30">
        <f>IF(DURREEL&lt;8888,TRUNC(DURREEL/360,0),0)</f>
        <v>0</v>
      </c>
      <c r="V22" s="30">
        <f>IF(DURREEL&lt;8888,TRUNC((DURREEL-U22*360)/30,0),0)</f>
        <v>0</v>
      </c>
      <c r="W22" s="31">
        <f>IF(DURREEL&lt;8888,DURREEL-ANREEL*360-MOIREEL*30,0)</f>
        <v>0</v>
      </c>
    </row>
    <row r="23" spans="1:269" s="4" customFormat="1" ht="25.95" hidden="1" customHeight="1" x14ac:dyDescent="0.3">
      <c r="C23" s="131"/>
      <c r="D23" s="132"/>
      <c r="E23" s="133"/>
      <c r="F23" s="134"/>
      <c r="G23" s="135"/>
      <c r="H23" s="136"/>
      <c r="I23" s="137"/>
      <c r="J23" s="138"/>
      <c r="K23" s="135"/>
      <c r="L23" s="136"/>
      <c r="M23" s="137"/>
      <c r="N23" s="139"/>
      <c r="O23" s="140"/>
    </row>
    <row r="24" spans="1:269" ht="24.6" customHeight="1" thickTop="1" x14ac:dyDescent="0.3">
      <c r="C24" s="198" t="s">
        <v>22</v>
      </c>
      <c r="D24" s="141">
        <f>IF(FINSTGTHEO=DEBSTG,DEBSTG,FINSTG+1)</f>
        <v>0</v>
      </c>
      <c r="E24" s="142"/>
      <c r="F24" s="143"/>
      <c r="M24" s="144"/>
      <c r="N24" s="144"/>
      <c r="O24" s="144"/>
    </row>
    <row r="25" spans="1:269" ht="12.6" customHeight="1" thickBot="1" x14ac:dyDescent="0.35">
      <c r="C25" s="199"/>
      <c r="D25" s="145"/>
      <c r="E25" s="146"/>
      <c r="F25" s="147"/>
      <c r="G25" s="148"/>
      <c r="H25" s="144"/>
      <c r="I25" s="144"/>
      <c r="J25" s="144"/>
      <c r="K25" s="144"/>
      <c r="L25" s="149"/>
      <c r="M25" s="150"/>
      <c r="N25" s="151"/>
      <c r="O25" s="150"/>
      <c r="P25" s="152"/>
      <c r="Q25" s="152"/>
      <c r="R25" s="152"/>
      <c r="S25" s="152"/>
      <c r="T25" s="152"/>
      <c r="U25" s="152"/>
      <c r="V25" s="152"/>
      <c r="W25" s="152"/>
      <c r="X25" s="152"/>
      <c r="Y25" s="152"/>
      <c r="Z25" s="152"/>
      <c r="AA25" s="152"/>
      <c r="AB25" s="152"/>
      <c r="AC25" s="152"/>
      <c r="AD25" s="152"/>
      <c r="AE25" s="152"/>
      <c r="AF25" s="152"/>
      <c r="AG25" s="152"/>
      <c r="AH25" s="152"/>
      <c r="AI25" s="152"/>
      <c r="AJ25" s="152"/>
      <c r="AK25" s="152"/>
      <c r="AL25" s="152"/>
      <c r="AM25" s="152"/>
      <c r="AN25" s="152"/>
      <c r="AO25" s="152"/>
      <c r="AP25" s="152"/>
      <c r="AQ25" s="152"/>
      <c r="AR25" s="152"/>
      <c r="AS25" s="152"/>
      <c r="AT25" s="152"/>
      <c r="AU25" s="152"/>
      <c r="AV25" s="152"/>
      <c r="AW25" s="152"/>
      <c r="AX25" s="152"/>
    </row>
    <row r="26" spans="1:269" ht="22.95" customHeight="1" thickTop="1" x14ac:dyDescent="0.3">
      <c r="A26" t="e">
        <f>#REF!-1</f>
        <v>#REF!</v>
      </c>
      <c r="G26" s="153"/>
      <c r="H26" s="153"/>
      <c r="I26" s="153"/>
      <c r="J26" s="153"/>
      <c r="L26" s="162" t="s">
        <v>42</v>
      </c>
      <c r="M26" s="154"/>
      <c r="N26" s="154"/>
      <c r="O26" s="154"/>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52"/>
      <c r="AQ26" s="152"/>
      <c r="AR26" s="152"/>
      <c r="AS26" s="152"/>
      <c r="AT26" s="152"/>
      <c r="AU26" s="152"/>
      <c r="AV26" s="152"/>
      <c r="AW26" s="152"/>
      <c r="AX26" s="152"/>
    </row>
    <row r="27" spans="1:269" ht="20.399999999999999" x14ac:dyDescent="0.3">
      <c r="B27" s="6"/>
      <c r="C27" s="155"/>
      <c r="L27" s="152"/>
      <c r="M27" s="152"/>
      <c r="N27" s="152"/>
      <c r="O27" s="152"/>
      <c r="P27" s="152"/>
      <c r="Q27" s="152"/>
      <c r="R27" s="152"/>
      <c r="S27" s="152"/>
      <c r="T27" s="152"/>
      <c r="U27" s="152"/>
      <c r="V27" s="152"/>
      <c r="W27" s="152"/>
      <c r="X27" s="152"/>
      <c r="Y27" s="152"/>
      <c r="Z27" s="152"/>
      <c r="AA27" s="152"/>
      <c r="AB27" s="152"/>
      <c r="AC27" s="152"/>
      <c r="AD27" s="152"/>
      <c r="AE27" s="152"/>
      <c r="AF27" s="152"/>
      <c r="AG27" s="152"/>
      <c r="AH27" s="152"/>
      <c r="AI27" s="152"/>
      <c r="AJ27" s="152"/>
      <c r="AK27" s="152"/>
      <c r="AL27" s="152"/>
      <c r="AM27" s="152"/>
      <c r="AN27" s="152"/>
      <c r="AO27" s="152"/>
      <c r="AP27" s="152"/>
      <c r="AQ27" s="152"/>
      <c r="AR27" s="152"/>
      <c r="AS27" s="152"/>
      <c r="AT27" s="152"/>
      <c r="AU27" s="152"/>
      <c r="AV27" s="152"/>
      <c r="AW27" s="152"/>
      <c r="AX27" s="152"/>
    </row>
    <row r="28" spans="1:269" ht="114" customHeight="1" x14ac:dyDescent="0.35">
      <c r="C28" s="195" t="s">
        <v>43</v>
      </c>
      <c r="D28" s="195"/>
      <c r="E28" s="195"/>
      <c r="F28" s="195"/>
      <c r="G28" s="195"/>
      <c r="H28" s="195"/>
      <c r="I28" s="195"/>
      <c r="J28" s="195"/>
      <c r="K28" s="195"/>
      <c r="L28" s="195"/>
      <c r="M28" s="157"/>
      <c r="IY28" s="196" t="s">
        <v>46</v>
      </c>
      <c r="IZ28" s="196"/>
      <c r="JA28" s="196"/>
      <c r="JB28" s="60"/>
      <c r="JC28" s="60"/>
      <c r="JD28" s="60"/>
      <c r="JE28" s="60"/>
      <c r="JF28" s="60"/>
      <c r="JG28" s="60"/>
      <c r="JH28" s="60"/>
      <c r="JI28" s="60"/>
    </row>
    <row r="29" spans="1:269" ht="114" customHeight="1" x14ac:dyDescent="0.35">
      <c r="C29" s="156"/>
      <c r="D29" s="156"/>
      <c r="E29" s="156"/>
      <c r="F29" s="156"/>
      <c r="G29" s="156"/>
      <c r="H29" s="156"/>
      <c r="I29" s="156"/>
      <c r="J29" s="156"/>
      <c r="K29" s="156"/>
      <c r="L29" s="156"/>
      <c r="M29" s="157"/>
      <c r="IY29" s="60"/>
      <c r="IZ29" s="60"/>
      <c r="JA29" s="60"/>
      <c r="JB29" s="60"/>
      <c r="JC29" s="60"/>
      <c r="JD29" s="60"/>
      <c r="JE29" s="60"/>
      <c r="JF29" s="60"/>
      <c r="JG29" s="60"/>
      <c r="JH29" s="60"/>
      <c r="JI29" s="60"/>
    </row>
    <row r="30" spans="1:269" ht="28.2" customHeight="1" x14ac:dyDescent="0.3">
      <c r="C30" s="156"/>
      <c r="D30" s="156"/>
      <c r="E30" s="156"/>
      <c r="F30" s="156"/>
      <c r="G30" s="190" t="s">
        <v>44</v>
      </c>
      <c r="H30" s="190"/>
      <c r="I30" s="190"/>
      <c r="J30" s="190"/>
      <c r="K30" s="190"/>
      <c r="L30" s="190"/>
      <c r="M30" s="190"/>
      <c r="N30" s="190"/>
      <c r="O30" s="190"/>
      <c r="P30" s="190"/>
      <c r="Q30" s="190"/>
      <c r="R30" s="190"/>
      <c r="S30" s="190"/>
      <c r="T30" s="190"/>
      <c r="U30" s="190"/>
      <c r="V30" s="190"/>
      <c r="W30" s="190"/>
      <c r="X30" s="190"/>
      <c r="Y30" s="190"/>
      <c r="Z30" s="190"/>
      <c r="AA30" s="190"/>
      <c r="AB30" s="190"/>
      <c r="AC30" s="190"/>
      <c r="AD30" s="190"/>
      <c r="AE30" s="190"/>
      <c r="AF30" s="190"/>
      <c r="AG30" s="190"/>
      <c r="AH30" s="190"/>
      <c r="AI30" s="190"/>
      <c r="AJ30" s="190"/>
      <c r="AK30" s="190"/>
      <c r="AL30" s="190"/>
      <c r="AM30" s="190"/>
      <c r="AN30" s="190"/>
      <c r="AO30" s="190"/>
      <c r="AP30" s="190"/>
      <c r="AQ30" s="190"/>
      <c r="AR30" s="190"/>
      <c r="AS30" s="190"/>
      <c r="AT30" s="190"/>
      <c r="AU30" s="190"/>
      <c r="AV30" s="190"/>
      <c r="AW30" s="190"/>
      <c r="AX30" s="190"/>
      <c r="AY30" s="190"/>
      <c r="AZ30" s="190"/>
      <c r="BA30" s="190"/>
      <c r="BB30" s="190"/>
      <c r="BC30" s="190"/>
      <c r="BD30" s="190"/>
      <c r="BE30" s="190"/>
      <c r="BF30" s="190"/>
      <c r="BG30" s="190"/>
      <c r="BH30" s="190"/>
      <c r="BI30" s="190"/>
      <c r="BJ30" s="190"/>
      <c r="BK30" s="190"/>
      <c r="BL30" s="190"/>
      <c r="BM30" s="190"/>
      <c r="BN30" s="190"/>
      <c r="BO30" s="190"/>
      <c r="BP30" s="190"/>
      <c r="BQ30" s="190"/>
      <c r="BR30" s="190"/>
      <c r="BS30" s="190"/>
      <c r="BT30" s="190"/>
      <c r="BU30" s="190"/>
      <c r="BV30" s="190"/>
      <c r="BW30" s="190"/>
      <c r="BX30" s="190"/>
      <c r="BY30" s="190"/>
      <c r="BZ30" s="190"/>
      <c r="CA30" s="190"/>
      <c r="CB30" s="190"/>
      <c r="CC30" s="190"/>
      <c r="CD30" s="190"/>
      <c r="CE30" s="190"/>
      <c r="CF30" s="190"/>
      <c r="CG30" s="190"/>
      <c r="CH30" s="190"/>
      <c r="CI30" s="190"/>
      <c r="CJ30" s="190"/>
      <c r="CK30" s="190"/>
      <c r="CL30" s="190"/>
      <c r="CM30" s="190"/>
      <c r="CN30" s="190"/>
      <c r="CO30" s="190"/>
      <c r="CP30" s="190"/>
      <c r="CQ30" s="190"/>
      <c r="CR30" s="190"/>
      <c r="CS30" s="190"/>
      <c r="CT30" s="190"/>
      <c r="CU30" s="190"/>
      <c r="CV30" s="190"/>
      <c r="CW30" s="190"/>
      <c r="CX30" s="190"/>
      <c r="CY30" s="190"/>
      <c r="CZ30" s="190"/>
      <c r="DA30" s="190"/>
      <c r="DB30" s="190"/>
      <c r="DC30" s="190"/>
      <c r="DD30" s="190"/>
      <c r="DE30" s="190"/>
      <c r="DF30" s="190"/>
      <c r="DG30" s="190"/>
      <c r="DH30" s="190"/>
      <c r="DI30" s="190"/>
      <c r="DJ30" s="190"/>
      <c r="DK30" s="190"/>
      <c r="DL30" s="190"/>
      <c r="DM30" s="190"/>
      <c r="DN30" s="190"/>
      <c r="DO30" s="190"/>
      <c r="DP30" s="190"/>
      <c r="DQ30" s="190"/>
      <c r="DR30" s="190"/>
      <c r="DS30" s="190"/>
      <c r="DT30" s="190"/>
      <c r="DU30" s="190"/>
      <c r="DV30" s="190"/>
      <c r="DW30" s="190"/>
      <c r="DX30" s="190"/>
      <c r="DY30" s="190"/>
      <c r="DZ30" s="190"/>
      <c r="EA30" s="190"/>
      <c r="EB30" s="190"/>
      <c r="EC30" s="190"/>
      <c r="ED30" s="190"/>
      <c r="EE30" s="190"/>
      <c r="EF30" s="190"/>
      <c r="EG30" s="190"/>
      <c r="EH30" s="190"/>
      <c r="EI30" s="190"/>
      <c r="EJ30" s="190"/>
      <c r="EK30" s="190"/>
      <c r="EL30" s="190"/>
      <c r="EM30" s="190"/>
      <c r="EN30" s="190"/>
      <c r="EO30" s="190"/>
      <c r="EP30" s="190"/>
      <c r="EQ30" s="190"/>
      <c r="ER30" s="190"/>
      <c r="ES30" s="190"/>
      <c r="ET30" s="190"/>
      <c r="EU30" s="190"/>
      <c r="EV30" s="190"/>
      <c r="EW30" s="190"/>
      <c r="EX30" s="190"/>
      <c r="EY30" s="190"/>
      <c r="EZ30" s="190"/>
      <c r="FA30" s="190"/>
      <c r="FB30" s="190"/>
      <c r="FC30" s="190"/>
      <c r="FD30" s="190"/>
      <c r="FE30" s="190"/>
      <c r="FF30" s="190"/>
      <c r="FG30" s="190"/>
      <c r="FH30" s="190"/>
      <c r="FI30" s="190"/>
      <c r="FJ30" s="190"/>
      <c r="FK30" s="190"/>
      <c r="FL30" s="190"/>
      <c r="FM30" s="190"/>
      <c r="FN30" s="190"/>
      <c r="FO30" s="190"/>
      <c r="FP30" s="190"/>
      <c r="FQ30" s="190"/>
      <c r="FR30" s="190"/>
      <c r="FS30" s="190"/>
      <c r="FT30" s="190"/>
      <c r="FU30" s="190"/>
      <c r="FV30" s="190"/>
      <c r="FW30" s="190"/>
      <c r="FX30" s="190"/>
      <c r="FY30" s="190"/>
      <c r="FZ30" s="190"/>
      <c r="GA30" s="190"/>
      <c r="GB30" s="190"/>
      <c r="GC30" s="190"/>
      <c r="GD30" s="190"/>
      <c r="GE30" s="190"/>
      <c r="GF30" s="190"/>
      <c r="GG30" s="190"/>
      <c r="GH30" s="190"/>
      <c r="GI30" s="190"/>
      <c r="GJ30" s="190"/>
      <c r="GK30" s="190"/>
      <c r="GL30" s="190"/>
      <c r="GM30" s="190"/>
      <c r="GN30" s="190"/>
      <c r="GO30" s="190"/>
      <c r="GP30" s="190"/>
      <c r="GQ30" s="190"/>
      <c r="GR30" s="190"/>
      <c r="GS30" s="190"/>
      <c r="GT30" s="190"/>
      <c r="GU30" s="190"/>
      <c r="GV30" s="190"/>
      <c r="GW30" s="190"/>
      <c r="GX30" s="190"/>
      <c r="GY30" s="190"/>
      <c r="GZ30" s="190"/>
      <c r="HA30" s="190"/>
      <c r="HB30" s="190"/>
      <c r="HC30" s="190"/>
      <c r="HD30" s="190"/>
      <c r="HE30" s="190"/>
      <c r="HF30" s="190"/>
      <c r="HG30" s="190"/>
      <c r="HH30" s="190"/>
      <c r="HI30" s="190"/>
      <c r="HJ30" s="190"/>
      <c r="HK30" s="190"/>
      <c r="HL30" s="190"/>
      <c r="HM30" s="190"/>
      <c r="HN30" s="190"/>
      <c r="HO30" s="190"/>
      <c r="HP30" s="190"/>
      <c r="HQ30" s="190"/>
      <c r="HR30" s="190"/>
      <c r="HS30" s="190"/>
      <c r="HT30" s="190"/>
      <c r="HU30" s="190"/>
      <c r="HV30" s="190"/>
      <c r="HW30" s="190"/>
      <c r="HX30" s="190"/>
      <c r="HY30" s="190"/>
      <c r="HZ30" s="190"/>
      <c r="IA30" s="190"/>
      <c r="IB30" s="190"/>
      <c r="IC30" s="190"/>
      <c r="ID30" s="190"/>
      <c r="IE30" s="190"/>
      <c r="IF30" s="190"/>
      <c r="IG30" s="190"/>
      <c r="IH30" s="190"/>
      <c r="II30" s="190"/>
      <c r="IJ30" s="190"/>
      <c r="IK30" s="190"/>
      <c r="IL30" s="190"/>
      <c r="IM30" s="190"/>
      <c r="IN30" s="190"/>
      <c r="IO30" s="190"/>
      <c r="IP30" s="190"/>
      <c r="IQ30" s="190"/>
      <c r="IR30" s="190"/>
      <c r="IS30" s="190"/>
      <c r="IT30" s="190"/>
      <c r="IU30" s="190"/>
      <c r="IV30" s="190"/>
      <c r="IW30" s="190"/>
      <c r="IX30" s="190"/>
      <c r="IY30" s="190"/>
      <c r="IZ30" s="60"/>
      <c r="JA30" s="60"/>
      <c r="JB30" s="60"/>
      <c r="JC30" s="60"/>
      <c r="JD30" s="60"/>
      <c r="JE30" s="60"/>
      <c r="JF30" s="60"/>
      <c r="JG30" s="60"/>
      <c r="JH30" s="60"/>
      <c r="JI30" s="60"/>
    </row>
    <row r="31" spans="1:269" ht="15" customHeight="1" x14ac:dyDescent="0.3">
      <c r="E31" s="158"/>
      <c r="F31" s="158"/>
    </row>
    <row r="32" spans="1:269" ht="139.94999999999999" customHeight="1" x14ac:dyDescent="0.3">
      <c r="C32" s="195" t="s">
        <v>41</v>
      </c>
      <c r="D32" s="195"/>
      <c r="E32" s="195"/>
      <c r="F32" s="195"/>
      <c r="G32" s="195"/>
      <c r="H32" s="195"/>
      <c r="I32" s="195"/>
      <c r="J32" s="195"/>
      <c r="K32" s="195"/>
      <c r="L32" s="195"/>
    </row>
    <row r="33" spans="2:259" ht="33" customHeight="1" x14ac:dyDescent="0.3">
      <c r="C33" s="200"/>
      <c r="D33" s="200"/>
      <c r="E33" s="200"/>
      <c r="F33" s="200"/>
      <c r="G33" s="200"/>
      <c r="H33" s="200"/>
      <c r="I33" s="200"/>
      <c r="J33" s="200"/>
      <c r="K33" s="200"/>
      <c r="L33" s="200"/>
    </row>
    <row r="34" spans="2:259" ht="15" customHeight="1" x14ac:dyDescent="0.3">
      <c r="C34" s="159"/>
      <c r="E34" s="158"/>
    </row>
    <row r="35" spans="2:259" s="32" customFormat="1" ht="9.6" customHeight="1" x14ac:dyDescent="0.25">
      <c r="B35" s="160"/>
      <c r="C35" s="161"/>
      <c r="E35" s="158"/>
    </row>
    <row r="36" spans="2:259" s="32" customFormat="1" ht="23.25" customHeight="1" x14ac:dyDescent="0.25">
      <c r="B36" s="160"/>
      <c r="C36" s="201"/>
      <c r="D36" s="201"/>
      <c r="E36" s="201"/>
      <c r="F36" s="201"/>
      <c r="G36" s="201"/>
      <c r="H36" s="201"/>
      <c r="I36" s="201"/>
      <c r="J36" s="201"/>
      <c r="K36" s="201"/>
      <c r="L36" s="201"/>
      <c r="M36" s="201"/>
    </row>
    <row r="37" spans="2:259" s="32" customFormat="1" ht="13.8" x14ac:dyDescent="0.25">
      <c r="B37" s="160"/>
      <c r="C37" s="161"/>
      <c r="E37" s="158"/>
    </row>
    <row r="38" spans="2:259" s="32" customFormat="1" ht="13.8" x14ac:dyDescent="0.25">
      <c r="B38" s="160"/>
    </row>
    <row r="39" spans="2:259" s="32" customFormat="1" ht="13.8" x14ac:dyDescent="0.25">
      <c r="B39" s="160"/>
    </row>
    <row r="40" spans="2:259" s="32" customFormat="1" ht="4.95" customHeight="1" x14ac:dyDescent="0.25">
      <c r="B40" s="160"/>
    </row>
    <row r="41" spans="2:259" s="32" customFormat="1" ht="16.95" customHeight="1" x14ac:dyDescent="0.25">
      <c r="B41" s="160"/>
      <c r="G41" s="190" t="s">
        <v>44</v>
      </c>
      <c r="H41" s="190"/>
      <c r="I41" s="190"/>
      <c r="J41" s="190"/>
      <c r="K41" s="190"/>
      <c r="L41" s="190"/>
      <c r="M41" s="190"/>
      <c r="N41" s="190"/>
      <c r="O41" s="190"/>
      <c r="P41" s="190"/>
      <c r="Q41" s="190"/>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P41" s="190"/>
      <c r="AQ41" s="190"/>
      <c r="AR41" s="190"/>
      <c r="AS41" s="190"/>
      <c r="AT41" s="190"/>
      <c r="AU41" s="190"/>
      <c r="AV41" s="190"/>
      <c r="AW41" s="190"/>
      <c r="AX41" s="190"/>
      <c r="AY41" s="190"/>
      <c r="AZ41" s="190"/>
      <c r="BA41" s="190"/>
      <c r="BB41" s="190"/>
      <c r="BC41" s="190"/>
      <c r="BD41" s="190"/>
      <c r="BE41" s="190"/>
      <c r="BF41" s="190"/>
      <c r="BG41" s="190"/>
      <c r="BH41" s="190"/>
      <c r="BI41" s="190"/>
      <c r="BJ41" s="190"/>
      <c r="BK41" s="190"/>
      <c r="BL41" s="190"/>
      <c r="BM41" s="190"/>
      <c r="BN41" s="190"/>
      <c r="BO41" s="190"/>
      <c r="BP41" s="190"/>
      <c r="BQ41" s="190"/>
      <c r="BR41" s="190"/>
      <c r="BS41" s="190"/>
      <c r="BT41" s="190"/>
      <c r="BU41" s="190"/>
      <c r="BV41" s="190"/>
      <c r="BW41" s="190"/>
      <c r="BX41" s="190"/>
      <c r="BY41" s="190"/>
      <c r="BZ41" s="190"/>
      <c r="CA41" s="190"/>
      <c r="CB41" s="190"/>
      <c r="CC41" s="190"/>
      <c r="CD41" s="190"/>
      <c r="CE41" s="190"/>
      <c r="CF41" s="190"/>
      <c r="CG41" s="190"/>
      <c r="CH41" s="190"/>
      <c r="CI41" s="190"/>
      <c r="CJ41" s="190"/>
      <c r="CK41" s="190"/>
      <c r="CL41" s="190"/>
      <c r="CM41" s="190"/>
      <c r="CN41" s="190"/>
      <c r="CO41" s="190"/>
      <c r="CP41" s="190"/>
      <c r="CQ41" s="190"/>
      <c r="CR41" s="190"/>
      <c r="CS41" s="190"/>
      <c r="CT41" s="190"/>
      <c r="CU41" s="190"/>
      <c r="CV41" s="190"/>
      <c r="CW41" s="190"/>
      <c r="CX41" s="190"/>
      <c r="CY41" s="190"/>
      <c r="CZ41" s="190"/>
      <c r="DA41" s="190"/>
      <c r="DB41" s="190"/>
      <c r="DC41" s="190"/>
      <c r="DD41" s="190"/>
      <c r="DE41" s="190"/>
      <c r="DF41" s="190"/>
      <c r="DG41" s="190"/>
      <c r="DH41" s="190"/>
      <c r="DI41" s="190"/>
      <c r="DJ41" s="190"/>
      <c r="DK41" s="190"/>
      <c r="DL41" s="190"/>
      <c r="DM41" s="190"/>
      <c r="DN41" s="190"/>
      <c r="DO41" s="190"/>
      <c r="DP41" s="190"/>
      <c r="DQ41" s="190"/>
      <c r="DR41" s="190"/>
      <c r="DS41" s="190"/>
      <c r="DT41" s="190"/>
      <c r="DU41" s="190"/>
      <c r="DV41" s="190"/>
      <c r="DW41" s="190"/>
      <c r="DX41" s="190"/>
      <c r="DY41" s="190"/>
      <c r="DZ41" s="190"/>
      <c r="EA41" s="190"/>
      <c r="EB41" s="190"/>
      <c r="EC41" s="190"/>
      <c r="ED41" s="190"/>
      <c r="EE41" s="190"/>
      <c r="EF41" s="190"/>
      <c r="EG41" s="190"/>
      <c r="EH41" s="190"/>
      <c r="EI41" s="190"/>
      <c r="EJ41" s="190"/>
      <c r="EK41" s="190"/>
      <c r="EL41" s="190"/>
      <c r="EM41" s="190"/>
      <c r="EN41" s="190"/>
      <c r="EO41" s="190"/>
      <c r="EP41" s="190"/>
      <c r="EQ41" s="190"/>
      <c r="ER41" s="190"/>
      <c r="ES41" s="190"/>
      <c r="ET41" s="190"/>
      <c r="EU41" s="190"/>
      <c r="EV41" s="190"/>
      <c r="EW41" s="190"/>
      <c r="EX41" s="190"/>
      <c r="EY41" s="190"/>
      <c r="EZ41" s="190"/>
      <c r="FA41" s="190"/>
      <c r="FB41" s="190"/>
      <c r="FC41" s="190"/>
      <c r="FD41" s="190"/>
      <c r="FE41" s="190"/>
      <c r="FF41" s="190"/>
      <c r="FG41" s="190"/>
      <c r="FH41" s="190"/>
      <c r="FI41" s="190"/>
      <c r="FJ41" s="190"/>
      <c r="FK41" s="190"/>
      <c r="FL41" s="190"/>
      <c r="FM41" s="190"/>
      <c r="FN41" s="190"/>
      <c r="FO41" s="190"/>
      <c r="FP41" s="190"/>
      <c r="FQ41" s="190"/>
      <c r="FR41" s="190"/>
      <c r="FS41" s="190"/>
      <c r="FT41" s="190"/>
      <c r="FU41" s="190"/>
      <c r="FV41" s="190"/>
      <c r="FW41" s="190"/>
      <c r="FX41" s="190"/>
      <c r="FY41" s="190"/>
      <c r="FZ41" s="190"/>
      <c r="GA41" s="190"/>
      <c r="GB41" s="190"/>
      <c r="GC41" s="190"/>
      <c r="GD41" s="190"/>
      <c r="GE41" s="190"/>
      <c r="GF41" s="190"/>
      <c r="GG41" s="190"/>
      <c r="GH41" s="190"/>
      <c r="GI41" s="190"/>
      <c r="GJ41" s="190"/>
      <c r="GK41" s="190"/>
      <c r="GL41" s="190"/>
      <c r="GM41" s="190"/>
      <c r="GN41" s="190"/>
      <c r="GO41" s="190"/>
      <c r="GP41" s="190"/>
      <c r="GQ41" s="190"/>
      <c r="GR41" s="190"/>
      <c r="GS41" s="190"/>
      <c r="GT41" s="190"/>
      <c r="GU41" s="190"/>
      <c r="GV41" s="190"/>
      <c r="GW41" s="190"/>
      <c r="GX41" s="190"/>
      <c r="GY41" s="190"/>
      <c r="GZ41" s="190"/>
      <c r="HA41" s="190"/>
      <c r="HB41" s="190"/>
      <c r="HC41" s="190"/>
      <c r="HD41" s="190"/>
      <c r="HE41" s="190"/>
      <c r="HF41" s="190"/>
      <c r="HG41" s="190"/>
      <c r="HH41" s="190"/>
      <c r="HI41" s="190"/>
      <c r="HJ41" s="190"/>
      <c r="HK41" s="190"/>
      <c r="HL41" s="190"/>
      <c r="HM41" s="190"/>
      <c r="HN41" s="190"/>
      <c r="HO41" s="190"/>
      <c r="HP41" s="190"/>
      <c r="HQ41" s="190"/>
      <c r="HR41" s="190"/>
      <c r="HS41" s="190"/>
      <c r="HT41" s="190"/>
      <c r="HU41" s="190"/>
      <c r="HV41" s="190"/>
      <c r="HW41" s="190"/>
      <c r="HX41" s="190"/>
      <c r="HY41" s="190"/>
      <c r="HZ41" s="190"/>
      <c r="IA41" s="190"/>
      <c r="IB41" s="190"/>
      <c r="IC41" s="190"/>
      <c r="ID41" s="190"/>
      <c r="IE41" s="190"/>
      <c r="IF41" s="190"/>
      <c r="IG41" s="190"/>
      <c r="IH41" s="190"/>
      <c r="II41" s="190"/>
      <c r="IJ41" s="190"/>
      <c r="IK41" s="190"/>
      <c r="IL41" s="190"/>
      <c r="IM41" s="190"/>
      <c r="IN41" s="190"/>
      <c r="IO41" s="190"/>
      <c r="IP41" s="190"/>
      <c r="IQ41" s="190"/>
      <c r="IR41" s="190"/>
      <c r="IS41" s="190"/>
      <c r="IT41" s="190"/>
      <c r="IU41" s="190"/>
      <c r="IV41" s="190"/>
      <c r="IW41" s="190"/>
      <c r="IX41" s="190"/>
      <c r="IY41" s="190"/>
    </row>
    <row r="42" spans="2:259" s="32" customFormat="1" ht="13.8" x14ac:dyDescent="0.25">
      <c r="B42" s="160"/>
    </row>
    <row r="43" spans="2:259" ht="14.4" hidden="1" x14ac:dyDescent="0.3"/>
    <row r="44" spans="2:259" ht="14.4" hidden="1" x14ac:dyDescent="0.3"/>
    <row r="45" spans="2:259" ht="14.4" hidden="1" x14ac:dyDescent="0.3"/>
    <row r="46" spans="2:259" ht="14.4" hidden="1" x14ac:dyDescent="0.3"/>
    <row r="47" spans="2:259" ht="14.4" hidden="1" x14ac:dyDescent="0.3"/>
    <row r="48" spans="2:259" ht="14.4" hidden="1" x14ac:dyDescent="0.3"/>
    <row r="49" ht="14.4" hidden="1" x14ac:dyDescent="0.3"/>
    <row r="50" ht="14.4" hidden="1" x14ac:dyDescent="0.3"/>
    <row r="51" ht="14.4" hidden="1" x14ac:dyDescent="0.3"/>
    <row r="52" ht="14.4" hidden="1" x14ac:dyDescent="0.3"/>
    <row r="53" ht="13.2" customHeight="1" x14ac:dyDescent="0.3"/>
    <row r="54" ht="13.2" customHeight="1" x14ac:dyDescent="0.3"/>
  </sheetData>
  <sheetProtection algorithmName="SHA-512" hashValue="S5Opa2slGZpoOV2gF1jMB6LKVBgfMp/CWyhx2QjR439qIRSowN8tBhPNEPqx8QPZRcS+EYi/inCPzHcKg4whxw==" saltValue="mTVRgYR2IeyF6YM5n9dGlQ==" spinCount="100000" sheet="1" objects="1" scenarios="1"/>
  <mergeCells count="19">
    <mergeCell ref="C6:M6"/>
    <mergeCell ref="C7:O7"/>
    <mergeCell ref="H13:M13"/>
    <mergeCell ref="C14:D14"/>
    <mergeCell ref="E16:E17"/>
    <mergeCell ref="K17:M17"/>
    <mergeCell ref="G41:IY41"/>
    <mergeCell ref="A1:IX2"/>
    <mergeCell ref="C11:JB11"/>
    <mergeCell ref="C5:M5"/>
    <mergeCell ref="IY13:IZ13"/>
    <mergeCell ref="C32:L32"/>
    <mergeCell ref="C28:L28"/>
    <mergeCell ref="IY28:JA28"/>
    <mergeCell ref="G30:IY30"/>
    <mergeCell ref="C4:M4"/>
    <mergeCell ref="C24:C25"/>
    <mergeCell ref="C33:L33"/>
    <mergeCell ref="C36:M36"/>
  </mergeCells>
  <conditionalFormatting sqref="D20">
    <cfRule type="expression" dxfId="5" priority="1" stopIfTrue="1">
      <formula>IF($O$20&lt;&gt;"",IF(LEFT($O$20,4)="Date",TRUE,FALSE),FALSE)</formula>
    </cfRule>
  </conditionalFormatting>
  <conditionalFormatting sqref="D21">
    <cfRule type="expression" dxfId="4" priority="3" stopIfTrue="1">
      <formula>IF($O$21&lt;&gt;"",IF(LEFT($O$21,4)="Date",TRUE,FALSE),FALSE)</formula>
    </cfRule>
  </conditionalFormatting>
  <conditionalFormatting sqref="E20">
    <cfRule type="expression" dxfId="3" priority="4" stopIfTrue="1">
      <formula>IF($O$20&lt;&gt;"",IF(LEFT($O$20,4)="Taux",TRUE,FALSE),FALSE)</formula>
    </cfRule>
  </conditionalFormatting>
  <conditionalFormatting sqref="E21">
    <cfRule type="expression" dxfId="2" priority="5" stopIfTrue="1">
      <formula>IF($O$21&lt;&gt;"",IF(LEFT($O$21,4)="Taux",TRUE,FALSE),FALSE)</formula>
    </cfRule>
  </conditionalFormatting>
  <conditionalFormatting sqref="G18:I18">
    <cfRule type="expression" dxfId="1" priority="2" stopIfTrue="1">
      <formula>IF(G18&lt;&gt;0,TRUE,FALSE)</formula>
    </cfRule>
  </conditionalFormatting>
  <conditionalFormatting sqref="D19:F21">
    <cfRule type="expression" dxfId="0" priority="6" stopIfTrue="1">
      <formula>IF(D19&lt;&gt;"",TRUE,FALSE)</formula>
    </cfRule>
  </conditionalFormatting>
  <dataValidations count="5">
    <dataValidation type="whole" allowBlank="1" showInputMessage="1" showErrorMessage="1" sqref="I18 JE18 TA18 ACW18 AMS18 AWO18 BGK18 BQG18 CAC18 CJY18 CTU18 DDQ18 DNM18 DXI18 EHE18 ERA18 FAW18 FKS18 FUO18 GEK18 GOG18 GYC18 HHY18 HRU18 IBQ18 ILM18 IVI18 JFE18 JPA18 JYW18 KIS18 KSO18 LCK18 LMG18 LWC18 MFY18 MPU18 MZQ18 NJM18 NTI18 ODE18 ONA18 OWW18 PGS18 PQO18 QAK18 QKG18 QUC18 RDY18 RNU18 RXQ18 SHM18 SRI18 TBE18 TLA18 TUW18 UES18 UOO18 UYK18 VIG18 VSC18 WBY18 WLU18 WVQ18 I65557 JE65557 TA65557 ACW65557 AMS65557 AWO65557 BGK65557 BQG65557 CAC65557 CJY65557 CTU65557 DDQ65557 DNM65557 DXI65557 EHE65557 ERA65557 FAW65557 FKS65557 FUO65557 GEK65557 GOG65557 GYC65557 HHY65557 HRU65557 IBQ65557 ILM65557 IVI65557 JFE65557 JPA65557 JYW65557 KIS65557 KSO65557 LCK65557 LMG65557 LWC65557 MFY65557 MPU65557 MZQ65557 NJM65557 NTI65557 ODE65557 ONA65557 OWW65557 PGS65557 PQO65557 QAK65557 QKG65557 QUC65557 RDY65557 RNU65557 RXQ65557 SHM65557 SRI65557 TBE65557 TLA65557 TUW65557 UES65557 UOO65557 UYK65557 VIG65557 VSC65557 WBY65557 WLU65557 WVQ65557 I131093 JE131093 TA131093 ACW131093 AMS131093 AWO131093 BGK131093 BQG131093 CAC131093 CJY131093 CTU131093 DDQ131093 DNM131093 DXI131093 EHE131093 ERA131093 FAW131093 FKS131093 FUO131093 GEK131093 GOG131093 GYC131093 HHY131093 HRU131093 IBQ131093 ILM131093 IVI131093 JFE131093 JPA131093 JYW131093 KIS131093 KSO131093 LCK131093 LMG131093 LWC131093 MFY131093 MPU131093 MZQ131093 NJM131093 NTI131093 ODE131093 ONA131093 OWW131093 PGS131093 PQO131093 QAK131093 QKG131093 QUC131093 RDY131093 RNU131093 RXQ131093 SHM131093 SRI131093 TBE131093 TLA131093 TUW131093 UES131093 UOO131093 UYK131093 VIG131093 VSC131093 WBY131093 WLU131093 WVQ131093 I196629 JE196629 TA196629 ACW196629 AMS196629 AWO196629 BGK196629 BQG196629 CAC196629 CJY196629 CTU196629 DDQ196629 DNM196629 DXI196629 EHE196629 ERA196629 FAW196629 FKS196629 FUO196629 GEK196629 GOG196629 GYC196629 HHY196629 HRU196629 IBQ196629 ILM196629 IVI196629 JFE196629 JPA196629 JYW196629 KIS196629 KSO196629 LCK196629 LMG196629 LWC196629 MFY196629 MPU196629 MZQ196629 NJM196629 NTI196629 ODE196629 ONA196629 OWW196629 PGS196629 PQO196629 QAK196629 QKG196629 QUC196629 RDY196629 RNU196629 RXQ196629 SHM196629 SRI196629 TBE196629 TLA196629 TUW196629 UES196629 UOO196629 UYK196629 VIG196629 VSC196629 WBY196629 WLU196629 WVQ196629 I262165 JE262165 TA262165 ACW262165 AMS262165 AWO262165 BGK262165 BQG262165 CAC262165 CJY262165 CTU262165 DDQ262165 DNM262165 DXI262165 EHE262165 ERA262165 FAW262165 FKS262165 FUO262165 GEK262165 GOG262165 GYC262165 HHY262165 HRU262165 IBQ262165 ILM262165 IVI262165 JFE262165 JPA262165 JYW262165 KIS262165 KSO262165 LCK262165 LMG262165 LWC262165 MFY262165 MPU262165 MZQ262165 NJM262165 NTI262165 ODE262165 ONA262165 OWW262165 PGS262165 PQO262165 QAK262165 QKG262165 QUC262165 RDY262165 RNU262165 RXQ262165 SHM262165 SRI262165 TBE262165 TLA262165 TUW262165 UES262165 UOO262165 UYK262165 VIG262165 VSC262165 WBY262165 WLU262165 WVQ262165 I327701 JE327701 TA327701 ACW327701 AMS327701 AWO327701 BGK327701 BQG327701 CAC327701 CJY327701 CTU327701 DDQ327701 DNM327701 DXI327701 EHE327701 ERA327701 FAW327701 FKS327701 FUO327701 GEK327701 GOG327701 GYC327701 HHY327701 HRU327701 IBQ327701 ILM327701 IVI327701 JFE327701 JPA327701 JYW327701 KIS327701 KSO327701 LCK327701 LMG327701 LWC327701 MFY327701 MPU327701 MZQ327701 NJM327701 NTI327701 ODE327701 ONA327701 OWW327701 PGS327701 PQO327701 QAK327701 QKG327701 QUC327701 RDY327701 RNU327701 RXQ327701 SHM327701 SRI327701 TBE327701 TLA327701 TUW327701 UES327701 UOO327701 UYK327701 VIG327701 VSC327701 WBY327701 WLU327701 WVQ327701 I393237 JE393237 TA393237 ACW393237 AMS393237 AWO393237 BGK393237 BQG393237 CAC393237 CJY393237 CTU393237 DDQ393237 DNM393237 DXI393237 EHE393237 ERA393237 FAW393237 FKS393237 FUO393237 GEK393237 GOG393237 GYC393237 HHY393237 HRU393237 IBQ393237 ILM393237 IVI393237 JFE393237 JPA393237 JYW393237 KIS393237 KSO393237 LCK393237 LMG393237 LWC393237 MFY393237 MPU393237 MZQ393237 NJM393237 NTI393237 ODE393237 ONA393237 OWW393237 PGS393237 PQO393237 QAK393237 QKG393237 QUC393237 RDY393237 RNU393237 RXQ393237 SHM393237 SRI393237 TBE393237 TLA393237 TUW393237 UES393237 UOO393237 UYK393237 VIG393237 VSC393237 WBY393237 WLU393237 WVQ393237 I458773 JE458773 TA458773 ACW458773 AMS458773 AWO458773 BGK458773 BQG458773 CAC458773 CJY458773 CTU458773 DDQ458773 DNM458773 DXI458773 EHE458773 ERA458773 FAW458773 FKS458773 FUO458773 GEK458773 GOG458773 GYC458773 HHY458773 HRU458773 IBQ458773 ILM458773 IVI458773 JFE458773 JPA458773 JYW458773 KIS458773 KSO458773 LCK458773 LMG458773 LWC458773 MFY458773 MPU458773 MZQ458773 NJM458773 NTI458773 ODE458773 ONA458773 OWW458773 PGS458773 PQO458773 QAK458773 QKG458773 QUC458773 RDY458773 RNU458773 RXQ458773 SHM458773 SRI458773 TBE458773 TLA458773 TUW458773 UES458773 UOO458773 UYK458773 VIG458773 VSC458773 WBY458773 WLU458773 WVQ458773 I524309 JE524309 TA524309 ACW524309 AMS524309 AWO524309 BGK524309 BQG524309 CAC524309 CJY524309 CTU524309 DDQ524309 DNM524309 DXI524309 EHE524309 ERA524309 FAW524309 FKS524309 FUO524309 GEK524309 GOG524309 GYC524309 HHY524309 HRU524309 IBQ524309 ILM524309 IVI524309 JFE524309 JPA524309 JYW524309 KIS524309 KSO524309 LCK524309 LMG524309 LWC524309 MFY524309 MPU524309 MZQ524309 NJM524309 NTI524309 ODE524309 ONA524309 OWW524309 PGS524309 PQO524309 QAK524309 QKG524309 QUC524309 RDY524309 RNU524309 RXQ524309 SHM524309 SRI524309 TBE524309 TLA524309 TUW524309 UES524309 UOO524309 UYK524309 VIG524309 VSC524309 WBY524309 WLU524309 WVQ524309 I589845 JE589845 TA589845 ACW589845 AMS589845 AWO589845 BGK589845 BQG589845 CAC589845 CJY589845 CTU589845 DDQ589845 DNM589845 DXI589845 EHE589845 ERA589845 FAW589845 FKS589845 FUO589845 GEK589845 GOG589845 GYC589845 HHY589845 HRU589845 IBQ589845 ILM589845 IVI589845 JFE589845 JPA589845 JYW589845 KIS589845 KSO589845 LCK589845 LMG589845 LWC589845 MFY589845 MPU589845 MZQ589845 NJM589845 NTI589845 ODE589845 ONA589845 OWW589845 PGS589845 PQO589845 QAK589845 QKG589845 QUC589845 RDY589845 RNU589845 RXQ589845 SHM589845 SRI589845 TBE589845 TLA589845 TUW589845 UES589845 UOO589845 UYK589845 VIG589845 VSC589845 WBY589845 WLU589845 WVQ589845 I655381 JE655381 TA655381 ACW655381 AMS655381 AWO655381 BGK655381 BQG655381 CAC655381 CJY655381 CTU655381 DDQ655381 DNM655381 DXI655381 EHE655381 ERA655381 FAW655381 FKS655381 FUO655381 GEK655381 GOG655381 GYC655381 HHY655381 HRU655381 IBQ655381 ILM655381 IVI655381 JFE655381 JPA655381 JYW655381 KIS655381 KSO655381 LCK655381 LMG655381 LWC655381 MFY655381 MPU655381 MZQ655381 NJM655381 NTI655381 ODE655381 ONA655381 OWW655381 PGS655381 PQO655381 QAK655381 QKG655381 QUC655381 RDY655381 RNU655381 RXQ655381 SHM655381 SRI655381 TBE655381 TLA655381 TUW655381 UES655381 UOO655381 UYK655381 VIG655381 VSC655381 WBY655381 WLU655381 WVQ655381 I720917 JE720917 TA720917 ACW720917 AMS720917 AWO720917 BGK720917 BQG720917 CAC720917 CJY720917 CTU720917 DDQ720917 DNM720917 DXI720917 EHE720917 ERA720917 FAW720917 FKS720917 FUO720917 GEK720917 GOG720917 GYC720917 HHY720917 HRU720917 IBQ720917 ILM720917 IVI720917 JFE720917 JPA720917 JYW720917 KIS720917 KSO720917 LCK720917 LMG720917 LWC720917 MFY720917 MPU720917 MZQ720917 NJM720917 NTI720917 ODE720917 ONA720917 OWW720917 PGS720917 PQO720917 QAK720917 QKG720917 QUC720917 RDY720917 RNU720917 RXQ720917 SHM720917 SRI720917 TBE720917 TLA720917 TUW720917 UES720917 UOO720917 UYK720917 VIG720917 VSC720917 WBY720917 WLU720917 WVQ720917 I786453 JE786453 TA786453 ACW786453 AMS786453 AWO786453 BGK786453 BQG786453 CAC786453 CJY786453 CTU786453 DDQ786453 DNM786453 DXI786453 EHE786453 ERA786453 FAW786453 FKS786453 FUO786453 GEK786453 GOG786453 GYC786453 HHY786453 HRU786453 IBQ786453 ILM786453 IVI786453 JFE786453 JPA786453 JYW786453 KIS786453 KSO786453 LCK786453 LMG786453 LWC786453 MFY786453 MPU786453 MZQ786453 NJM786453 NTI786453 ODE786453 ONA786453 OWW786453 PGS786453 PQO786453 QAK786453 QKG786453 QUC786453 RDY786453 RNU786453 RXQ786453 SHM786453 SRI786453 TBE786453 TLA786453 TUW786453 UES786453 UOO786453 UYK786453 VIG786453 VSC786453 WBY786453 WLU786453 WVQ786453 I851989 JE851989 TA851989 ACW851989 AMS851989 AWO851989 BGK851989 BQG851989 CAC851989 CJY851989 CTU851989 DDQ851989 DNM851989 DXI851989 EHE851989 ERA851989 FAW851989 FKS851989 FUO851989 GEK851989 GOG851989 GYC851989 HHY851989 HRU851989 IBQ851989 ILM851989 IVI851989 JFE851989 JPA851989 JYW851989 KIS851989 KSO851989 LCK851989 LMG851989 LWC851989 MFY851989 MPU851989 MZQ851989 NJM851989 NTI851989 ODE851989 ONA851989 OWW851989 PGS851989 PQO851989 QAK851989 QKG851989 QUC851989 RDY851989 RNU851989 RXQ851989 SHM851989 SRI851989 TBE851989 TLA851989 TUW851989 UES851989 UOO851989 UYK851989 VIG851989 VSC851989 WBY851989 WLU851989 WVQ851989 I917525 JE917525 TA917525 ACW917525 AMS917525 AWO917525 BGK917525 BQG917525 CAC917525 CJY917525 CTU917525 DDQ917525 DNM917525 DXI917525 EHE917525 ERA917525 FAW917525 FKS917525 FUO917525 GEK917525 GOG917525 GYC917525 HHY917525 HRU917525 IBQ917525 ILM917525 IVI917525 JFE917525 JPA917525 JYW917525 KIS917525 KSO917525 LCK917525 LMG917525 LWC917525 MFY917525 MPU917525 MZQ917525 NJM917525 NTI917525 ODE917525 ONA917525 OWW917525 PGS917525 PQO917525 QAK917525 QKG917525 QUC917525 RDY917525 RNU917525 RXQ917525 SHM917525 SRI917525 TBE917525 TLA917525 TUW917525 UES917525 UOO917525 UYK917525 VIG917525 VSC917525 WBY917525 WLU917525 WVQ917525 I983061 JE983061 TA983061 ACW983061 AMS983061 AWO983061 BGK983061 BQG983061 CAC983061 CJY983061 CTU983061 DDQ983061 DNM983061 DXI983061 EHE983061 ERA983061 FAW983061 FKS983061 FUO983061 GEK983061 GOG983061 GYC983061 HHY983061 HRU983061 IBQ983061 ILM983061 IVI983061 JFE983061 JPA983061 JYW983061 KIS983061 KSO983061 LCK983061 LMG983061 LWC983061 MFY983061 MPU983061 MZQ983061 NJM983061 NTI983061 ODE983061 ONA983061 OWW983061 PGS983061 PQO983061 QAK983061 QKG983061 QUC983061 RDY983061 RNU983061 RXQ983061 SHM983061 SRI983061 TBE983061 TLA983061 TUW983061 UES983061 UOO983061 UYK983061 VIG983061 VSC983061 WBY983061 WLU983061 WVQ983061" xr:uid="{97076EE8-D453-471B-BC92-8C9A5503C0CA}">
      <formula1>0</formula1>
      <formula2>29</formula2>
    </dataValidation>
    <dataValidation type="whole" allowBlank="1" showInputMessage="1" showErrorMessage="1" sqref="H18 JD18 SZ18 ACV18 AMR18 AWN18 BGJ18 BQF18 CAB18 CJX18 CTT18 DDP18 DNL18 DXH18 EHD18 EQZ18 FAV18 FKR18 FUN18 GEJ18 GOF18 GYB18 HHX18 HRT18 IBP18 ILL18 IVH18 JFD18 JOZ18 JYV18 KIR18 KSN18 LCJ18 LMF18 LWB18 MFX18 MPT18 MZP18 NJL18 NTH18 ODD18 OMZ18 OWV18 PGR18 PQN18 QAJ18 QKF18 QUB18 RDX18 RNT18 RXP18 SHL18 SRH18 TBD18 TKZ18 TUV18 UER18 UON18 UYJ18 VIF18 VSB18 WBX18 WLT18 WVP18 H65557 JD65557 SZ65557 ACV65557 AMR65557 AWN65557 BGJ65557 BQF65557 CAB65557 CJX65557 CTT65557 DDP65557 DNL65557 DXH65557 EHD65557 EQZ65557 FAV65557 FKR65557 FUN65557 GEJ65557 GOF65557 GYB65557 HHX65557 HRT65557 IBP65557 ILL65557 IVH65557 JFD65557 JOZ65557 JYV65557 KIR65557 KSN65557 LCJ65557 LMF65557 LWB65557 MFX65557 MPT65557 MZP65557 NJL65557 NTH65557 ODD65557 OMZ65557 OWV65557 PGR65557 PQN65557 QAJ65557 QKF65557 QUB65557 RDX65557 RNT65557 RXP65557 SHL65557 SRH65557 TBD65557 TKZ65557 TUV65557 UER65557 UON65557 UYJ65557 VIF65557 VSB65557 WBX65557 WLT65557 WVP65557 H131093 JD131093 SZ131093 ACV131093 AMR131093 AWN131093 BGJ131093 BQF131093 CAB131093 CJX131093 CTT131093 DDP131093 DNL131093 DXH131093 EHD131093 EQZ131093 FAV131093 FKR131093 FUN131093 GEJ131093 GOF131093 GYB131093 HHX131093 HRT131093 IBP131093 ILL131093 IVH131093 JFD131093 JOZ131093 JYV131093 KIR131093 KSN131093 LCJ131093 LMF131093 LWB131093 MFX131093 MPT131093 MZP131093 NJL131093 NTH131093 ODD131093 OMZ131093 OWV131093 PGR131093 PQN131093 QAJ131093 QKF131093 QUB131093 RDX131093 RNT131093 RXP131093 SHL131093 SRH131093 TBD131093 TKZ131093 TUV131093 UER131093 UON131093 UYJ131093 VIF131093 VSB131093 WBX131093 WLT131093 WVP131093 H196629 JD196629 SZ196629 ACV196629 AMR196629 AWN196629 BGJ196629 BQF196629 CAB196629 CJX196629 CTT196629 DDP196629 DNL196629 DXH196629 EHD196629 EQZ196629 FAV196629 FKR196629 FUN196629 GEJ196629 GOF196629 GYB196629 HHX196629 HRT196629 IBP196629 ILL196629 IVH196629 JFD196629 JOZ196629 JYV196629 KIR196629 KSN196629 LCJ196629 LMF196629 LWB196629 MFX196629 MPT196629 MZP196629 NJL196629 NTH196629 ODD196629 OMZ196629 OWV196629 PGR196629 PQN196629 QAJ196629 QKF196629 QUB196629 RDX196629 RNT196629 RXP196629 SHL196629 SRH196629 TBD196629 TKZ196629 TUV196629 UER196629 UON196629 UYJ196629 VIF196629 VSB196629 WBX196629 WLT196629 WVP196629 H262165 JD262165 SZ262165 ACV262165 AMR262165 AWN262165 BGJ262165 BQF262165 CAB262165 CJX262165 CTT262165 DDP262165 DNL262165 DXH262165 EHD262165 EQZ262165 FAV262165 FKR262165 FUN262165 GEJ262165 GOF262165 GYB262165 HHX262165 HRT262165 IBP262165 ILL262165 IVH262165 JFD262165 JOZ262165 JYV262165 KIR262165 KSN262165 LCJ262165 LMF262165 LWB262165 MFX262165 MPT262165 MZP262165 NJL262165 NTH262165 ODD262165 OMZ262165 OWV262165 PGR262165 PQN262165 QAJ262165 QKF262165 QUB262165 RDX262165 RNT262165 RXP262165 SHL262165 SRH262165 TBD262165 TKZ262165 TUV262165 UER262165 UON262165 UYJ262165 VIF262165 VSB262165 WBX262165 WLT262165 WVP262165 H327701 JD327701 SZ327701 ACV327701 AMR327701 AWN327701 BGJ327701 BQF327701 CAB327701 CJX327701 CTT327701 DDP327701 DNL327701 DXH327701 EHD327701 EQZ327701 FAV327701 FKR327701 FUN327701 GEJ327701 GOF327701 GYB327701 HHX327701 HRT327701 IBP327701 ILL327701 IVH327701 JFD327701 JOZ327701 JYV327701 KIR327701 KSN327701 LCJ327701 LMF327701 LWB327701 MFX327701 MPT327701 MZP327701 NJL327701 NTH327701 ODD327701 OMZ327701 OWV327701 PGR327701 PQN327701 QAJ327701 QKF327701 QUB327701 RDX327701 RNT327701 RXP327701 SHL327701 SRH327701 TBD327701 TKZ327701 TUV327701 UER327701 UON327701 UYJ327701 VIF327701 VSB327701 WBX327701 WLT327701 WVP327701 H393237 JD393237 SZ393237 ACV393237 AMR393237 AWN393237 BGJ393237 BQF393237 CAB393237 CJX393237 CTT393237 DDP393237 DNL393237 DXH393237 EHD393237 EQZ393237 FAV393237 FKR393237 FUN393237 GEJ393237 GOF393237 GYB393237 HHX393237 HRT393237 IBP393237 ILL393237 IVH393237 JFD393237 JOZ393237 JYV393237 KIR393237 KSN393237 LCJ393237 LMF393237 LWB393237 MFX393237 MPT393237 MZP393237 NJL393237 NTH393237 ODD393237 OMZ393237 OWV393237 PGR393237 PQN393237 QAJ393237 QKF393237 QUB393237 RDX393237 RNT393237 RXP393237 SHL393237 SRH393237 TBD393237 TKZ393237 TUV393237 UER393237 UON393237 UYJ393237 VIF393237 VSB393237 WBX393237 WLT393237 WVP393237 H458773 JD458773 SZ458773 ACV458773 AMR458773 AWN458773 BGJ458773 BQF458773 CAB458773 CJX458773 CTT458773 DDP458773 DNL458773 DXH458773 EHD458773 EQZ458773 FAV458773 FKR458773 FUN458773 GEJ458773 GOF458773 GYB458773 HHX458773 HRT458773 IBP458773 ILL458773 IVH458773 JFD458773 JOZ458773 JYV458773 KIR458773 KSN458773 LCJ458773 LMF458773 LWB458773 MFX458773 MPT458773 MZP458773 NJL458773 NTH458773 ODD458773 OMZ458773 OWV458773 PGR458773 PQN458773 QAJ458773 QKF458773 QUB458773 RDX458773 RNT458773 RXP458773 SHL458773 SRH458773 TBD458773 TKZ458773 TUV458773 UER458773 UON458773 UYJ458773 VIF458773 VSB458773 WBX458773 WLT458773 WVP458773 H524309 JD524309 SZ524309 ACV524309 AMR524309 AWN524309 BGJ524309 BQF524309 CAB524309 CJX524309 CTT524309 DDP524309 DNL524309 DXH524309 EHD524309 EQZ524309 FAV524309 FKR524309 FUN524309 GEJ524309 GOF524309 GYB524309 HHX524309 HRT524309 IBP524309 ILL524309 IVH524309 JFD524309 JOZ524309 JYV524309 KIR524309 KSN524309 LCJ524309 LMF524309 LWB524309 MFX524309 MPT524309 MZP524309 NJL524309 NTH524309 ODD524309 OMZ524309 OWV524309 PGR524309 PQN524309 QAJ524309 QKF524309 QUB524309 RDX524309 RNT524309 RXP524309 SHL524309 SRH524309 TBD524309 TKZ524309 TUV524309 UER524309 UON524309 UYJ524309 VIF524309 VSB524309 WBX524309 WLT524309 WVP524309 H589845 JD589845 SZ589845 ACV589845 AMR589845 AWN589845 BGJ589845 BQF589845 CAB589845 CJX589845 CTT589845 DDP589845 DNL589845 DXH589845 EHD589845 EQZ589845 FAV589845 FKR589845 FUN589845 GEJ589845 GOF589845 GYB589845 HHX589845 HRT589845 IBP589845 ILL589845 IVH589845 JFD589845 JOZ589845 JYV589845 KIR589845 KSN589845 LCJ589845 LMF589845 LWB589845 MFX589845 MPT589845 MZP589845 NJL589845 NTH589845 ODD589845 OMZ589845 OWV589845 PGR589845 PQN589845 QAJ589845 QKF589845 QUB589845 RDX589845 RNT589845 RXP589845 SHL589845 SRH589845 TBD589845 TKZ589845 TUV589845 UER589845 UON589845 UYJ589845 VIF589845 VSB589845 WBX589845 WLT589845 WVP589845 H655381 JD655381 SZ655381 ACV655381 AMR655381 AWN655381 BGJ655381 BQF655381 CAB655381 CJX655381 CTT655381 DDP655381 DNL655381 DXH655381 EHD655381 EQZ655381 FAV655381 FKR655381 FUN655381 GEJ655381 GOF655381 GYB655381 HHX655381 HRT655381 IBP655381 ILL655381 IVH655381 JFD655381 JOZ655381 JYV655381 KIR655381 KSN655381 LCJ655381 LMF655381 LWB655381 MFX655381 MPT655381 MZP655381 NJL655381 NTH655381 ODD655381 OMZ655381 OWV655381 PGR655381 PQN655381 QAJ655381 QKF655381 QUB655381 RDX655381 RNT655381 RXP655381 SHL655381 SRH655381 TBD655381 TKZ655381 TUV655381 UER655381 UON655381 UYJ655381 VIF655381 VSB655381 WBX655381 WLT655381 WVP655381 H720917 JD720917 SZ720917 ACV720917 AMR720917 AWN720917 BGJ720917 BQF720917 CAB720917 CJX720917 CTT720917 DDP720917 DNL720917 DXH720917 EHD720917 EQZ720917 FAV720917 FKR720917 FUN720917 GEJ720917 GOF720917 GYB720917 HHX720917 HRT720917 IBP720917 ILL720917 IVH720917 JFD720917 JOZ720917 JYV720917 KIR720917 KSN720917 LCJ720917 LMF720917 LWB720917 MFX720917 MPT720917 MZP720917 NJL720917 NTH720917 ODD720917 OMZ720917 OWV720917 PGR720917 PQN720917 QAJ720917 QKF720917 QUB720917 RDX720917 RNT720917 RXP720917 SHL720917 SRH720917 TBD720917 TKZ720917 TUV720917 UER720917 UON720917 UYJ720917 VIF720917 VSB720917 WBX720917 WLT720917 WVP720917 H786453 JD786453 SZ786453 ACV786453 AMR786453 AWN786453 BGJ786453 BQF786453 CAB786453 CJX786453 CTT786453 DDP786453 DNL786453 DXH786453 EHD786453 EQZ786453 FAV786453 FKR786453 FUN786453 GEJ786453 GOF786453 GYB786453 HHX786453 HRT786453 IBP786453 ILL786453 IVH786453 JFD786453 JOZ786453 JYV786453 KIR786453 KSN786453 LCJ786453 LMF786453 LWB786453 MFX786453 MPT786453 MZP786453 NJL786453 NTH786453 ODD786453 OMZ786453 OWV786453 PGR786453 PQN786453 QAJ786453 QKF786453 QUB786453 RDX786453 RNT786453 RXP786453 SHL786453 SRH786453 TBD786453 TKZ786453 TUV786453 UER786453 UON786453 UYJ786453 VIF786453 VSB786453 WBX786453 WLT786453 WVP786453 H851989 JD851989 SZ851989 ACV851989 AMR851989 AWN851989 BGJ851989 BQF851989 CAB851989 CJX851989 CTT851989 DDP851989 DNL851989 DXH851989 EHD851989 EQZ851989 FAV851989 FKR851989 FUN851989 GEJ851989 GOF851989 GYB851989 HHX851989 HRT851989 IBP851989 ILL851989 IVH851989 JFD851989 JOZ851989 JYV851989 KIR851989 KSN851989 LCJ851989 LMF851989 LWB851989 MFX851989 MPT851989 MZP851989 NJL851989 NTH851989 ODD851989 OMZ851989 OWV851989 PGR851989 PQN851989 QAJ851989 QKF851989 QUB851989 RDX851989 RNT851989 RXP851989 SHL851989 SRH851989 TBD851989 TKZ851989 TUV851989 UER851989 UON851989 UYJ851989 VIF851989 VSB851989 WBX851989 WLT851989 WVP851989 H917525 JD917525 SZ917525 ACV917525 AMR917525 AWN917525 BGJ917525 BQF917525 CAB917525 CJX917525 CTT917525 DDP917525 DNL917525 DXH917525 EHD917525 EQZ917525 FAV917525 FKR917525 FUN917525 GEJ917525 GOF917525 GYB917525 HHX917525 HRT917525 IBP917525 ILL917525 IVH917525 JFD917525 JOZ917525 JYV917525 KIR917525 KSN917525 LCJ917525 LMF917525 LWB917525 MFX917525 MPT917525 MZP917525 NJL917525 NTH917525 ODD917525 OMZ917525 OWV917525 PGR917525 PQN917525 QAJ917525 QKF917525 QUB917525 RDX917525 RNT917525 RXP917525 SHL917525 SRH917525 TBD917525 TKZ917525 TUV917525 UER917525 UON917525 UYJ917525 VIF917525 VSB917525 WBX917525 WLT917525 WVP917525 H983061 JD983061 SZ983061 ACV983061 AMR983061 AWN983061 BGJ983061 BQF983061 CAB983061 CJX983061 CTT983061 DDP983061 DNL983061 DXH983061 EHD983061 EQZ983061 FAV983061 FKR983061 FUN983061 GEJ983061 GOF983061 GYB983061 HHX983061 HRT983061 IBP983061 ILL983061 IVH983061 JFD983061 JOZ983061 JYV983061 KIR983061 KSN983061 LCJ983061 LMF983061 LWB983061 MFX983061 MPT983061 MZP983061 NJL983061 NTH983061 ODD983061 OMZ983061 OWV983061 PGR983061 PQN983061 QAJ983061 QKF983061 QUB983061 RDX983061 RNT983061 RXP983061 SHL983061 SRH983061 TBD983061 TKZ983061 TUV983061 UER983061 UON983061 UYJ983061 VIF983061 VSB983061 WBX983061 WLT983061 WVP983061" xr:uid="{2B2F5B95-431E-4985-B51C-8CFA97F76B71}">
      <formula1>0</formula1>
      <formula2>12</formula2>
    </dataValidation>
    <dataValidation type="whole" allowBlank="1" showInputMessage="1" showErrorMessage="1" errorTitle="Nombre d'années erroné" error="Limité à 3" sqref="G18 JC18 SY18 ACU18 AMQ18 AWM18 BGI18 BQE18 CAA18 CJW18 CTS18 DDO18 DNK18 DXG18 EHC18 EQY18 FAU18 FKQ18 FUM18 GEI18 GOE18 GYA18 HHW18 HRS18 IBO18 ILK18 IVG18 JFC18 JOY18 JYU18 KIQ18 KSM18 LCI18 LME18 LWA18 MFW18 MPS18 MZO18 NJK18 NTG18 ODC18 OMY18 OWU18 PGQ18 PQM18 QAI18 QKE18 QUA18 RDW18 RNS18 RXO18 SHK18 SRG18 TBC18 TKY18 TUU18 UEQ18 UOM18 UYI18 VIE18 VSA18 WBW18 WLS18 WVO18 G65557 JC65557 SY65557 ACU65557 AMQ65557 AWM65557 BGI65557 BQE65557 CAA65557 CJW65557 CTS65557 DDO65557 DNK65557 DXG65557 EHC65557 EQY65557 FAU65557 FKQ65557 FUM65557 GEI65557 GOE65557 GYA65557 HHW65557 HRS65557 IBO65557 ILK65557 IVG65557 JFC65557 JOY65557 JYU65557 KIQ65557 KSM65557 LCI65557 LME65557 LWA65557 MFW65557 MPS65557 MZO65557 NJK65557 NTG65557 ODC65557 OMY65557 OWU65557 PGQ65557 PQM65557 QAI65557 QKE65557 QUA65557 RDW65557 RNS65557 RXO65557 SHK65557 SRG65557 TBC65557 TKY65557 TUU65557 UEQ65557 UOM65557 UYI65557 VIE65557 VSA65557 WBW65557 WLS65557 WVO65557 G131093 JC131093 SY131093 ACU131093 AMQ131093 AWM131093 BGI131093 BQE131093 CAA131093 CJW131093 CTS131093 DDO131093 DNK131093 DXG131093 EHC131093 EQY131093 FAU131093 FKQ131093 FUM131093 GEI131093 GOE131093 GYA131093 HHW131093 HRS131093 IBO131093 ILK131093 IVG131093 JFC131093 JOY131093 JYU131093 KIQ131093 KSM131093 LCI131093 LME131093 LWA131093 MFW131093 MPS131093 MZO131093 NJK131093 NTG131093 ODC131093 OMY131093 OWU131093 PGQ131093 PQM131093 QAI131093 QKE131093 QUA131093 RDW131093 RNS131093 RXO131093 SHK131093 SRG131093 TBC131093 TKY131093 TUU131093 UEQ131093 UOM131093 UYI131093 VIE131093 VSA131093 WBW131093 WLS131093 WVO131093 G196629 JC196629 SY196629 ACU196629 AMQ196629 AWM196629 BGI196629 BQE196629 CAA196629 CJW196629 CTS196629 DDO196629 DNK196629 DXG196629 EHC196629 EQY196629 FAU196629 FKQ196629 FUM196629 GEI196629 GOE196629 GYA196629 HHW196629 HRS196629 IBO196629 ILK196629 IVG196629 JFC196629 JOY196629 JYU196629 KIQ196629 KSM196629 LCI196629 LME196629 LWA196629 MFW196629 MPS196629 MZO196629 NJK196629 NTG196629 ODC196629 OMY196629 OWU196629 PGQ196629 PQM196629 QAI196629 QKE196629 QUA196629 RDW196629 RNS196629 RXO196629 SHK196629 SRG196629 TBC196629 TKY196629 TUU196629 UEQ196629 UOM196629 UYI196629 VIE196629 VSA196629 WBW196629 WLS196629 WVO196629 G262165 JC262165 SY262165 ACU262165 AMQ262165 AWM262165 BGI262165 BQE262165 CAA262165 CJW262165 CTS262165 DDO262165 DNK262165 DXG262165 EHC262165 EQY262165 FAU262165 FKQ262165 FUM262165 GEI262165 GOE262165 GYA262165 HHW262165 HRS262165 IBO262165 ILK262165 IVG262165 JFC262165 JOY262165 JYU262165 KIQ262165 KSM262165 LCI262165 LME262165 LWA262165 MFW262165 MPS262165 MZO262165 NJK262165 NTG262165 ODC262165 OMY262165 OWU262165 PGQ262165 PQM262165 QAI262165 QKE262165 QUA262165 RDW262165 RNS262165 RXO262165 SHK262165 SRG262165 TBC262165 TKY262165 TUU262165 UEQ262165 UOM262165 UYI262165 VIE262165 VSA262165 WBW262165 WLS262165 WVO262165 G327701 JC327701 SY327701 ACU327701 AMQ327701 AWM327701 BGI327701 BQE327701 CAA327701 CJW327701 CTS327701 DDO327701 DNK327701 DXG327701 EHC327701 EQY327701 FAU327701 FKQ327701 FUM327701 GEI327701 GOE327701 GYA327701 HHW327701 HRS327701 IBO327701 ILK327701 IVG327701 JFC327701 JOY327701 JYU327701 KIQ327701 KSM327701 LCI327701 LME327701 LWA327701 MFW327701 MPS327701 MZO327701 NJK327701 NTG327701 ODC327701 OMY327701 OWU327701 PGQ327701 PQM327701 QAI327701 QKE327701 QUA327701 RDW327701 RNS327701 RXO327701 SHK327701 SRG327701 TBC327701 TKY327701 TUU327701 UEQ327701 UOM327701 UYI327701 VIE327701 VSA327701 WBW327701 WLS327701 WVO327701 G393237 JC393237 SY393237 ACU393237 AMQ393237 AWM393237 BGI393237 BQE393237 CAA393237 CJW393237 CTS393237 DDO393237 DNK393237 DXG393237 EHC393237 EQY393237 FAU393237 FKQ393237 FUM393237 GEI393237 GOE393237 GYA393237 HHW393237 HRS393237 IBO393237 ILK393237 IVG393237 JFC393237 JOY393237 JYU393237 KIQ393237 KSM393237 LCI393237 LME393237 LWA393237 MFW393237 MPS393237 MZO393237 NJK393237 NTG393237 ODC393237 OMY393237 OWU393237 PGQ393237 PQM393237 QAI393237 QKE393237 QUA393237 RDW393237 RNS393237 RXO393237 SHK393237 SRG393237 TBC393237 TKY393237 TUU393237 UEQ393237 UOM393237 UYI393237 VIE393237 VSA393237 WBW393237 WLS393237 WVO393237 G458773 JC458773 SY458773 ACU458773 AMQ458773 AWM458773 BGI458773 BQE458773 CAA458773 CJW458773 CTS458773 DDO458773 DNK458773 DXG458773 EHC458773 EQY458773 FAU458773 FKQ458773 FUM458773 GEI458773 GOE458773 GYA458773 HHW458773 HRS458773 IBO458773 ILK458773 IVG458773 JFC458773 JOY458773 JYU458773 KIQ458773 KSM458773 LCI458773 LME458773 LWA458773 MFW458773 MPS458773 MZO458773 NJK458773 NTG458773 ODC458773 OMY458773 OWU458773 PGQ458773 PQM458773 QAI458773 QKE458773 QUA458773 RDW458773 RNS458773 RXO458773 SHK458773 SRG458773 TBC458773 TKY458773 TUU458773 UEQ458773 UOM458773 UYI458773 VIE458773 VSA458773 WBW458773 WLS458773 WVO458773 G524309 JC524309 SY524309 ACU524309 AMQ524309 AWM524309 BGI524309 BQE524309 CAA524309 CJW524309 CTS524309 DDO524309 DNK524309 DXG524309 EHC524309 EQY524309 FAU524309 FKQ524309 FUM524309 GEI524309 GOE524309 GYA524309 HHW524309 HRS524309 IBO524309 ILK524309 IVG524309 JFC524309 JOY524309 JYU524309 KIQ524309 KSM524309 LCI524309 LME524309 LWA524309 MFW524309 MPS524309 MZO524309 NJK524309 NTG524309 ODC524309 OMY524309 OWU524309 PGQ524309 PQM524309 QAI524309 QKE524309 QUA524309 RDW524309 RNS524309 RXO524309 SHK524309 SRG524309 TBC524309 TKY524309 TUU524309 UEQ524309 UOM524309 UYI524309 VIE524309 VSA524309 WBW524309 WLS524309 WVO524309 G589845 JC589845 SY589845 ACU589845 AMQ589845 AWM589845 BGI589845 BQE589845 CAA589845 CJW589845 CTS589845 DDO589845 DNK589845 DXG589845 EHC589845 EQY589845 FAU589845 FKQ589845 FUM589845 GEI589845 GOE589845 GYA589845 HHW589845 HRS589845 IBO589845 ILK589845 IVG589845 JFC589845 JOY589845 JYU589845 KIQ589845 KSM589845 LCI589845 LME589845 LWA589845 MFW589845 MPS589845 MZO589845 NJK589845 NTG589845 ODC589845 OMY589845 OWU589845 PGQ589845 PQM589845 QAI589845 QKE589845 QUA589845 RDW589845 RNS589845 RXO589845 SHK589845 SRG589845 TBC589845 TKY589845 TUU589845 UEQ589845 UOM589845 UYI589845 VIE589845 VSA589845 WBW589845 WLS589845 WVO589845 G655381 JC655381 SY655381 ACU655381 AMQ655381 AWM655381 BGI655381 BQE655381 CAA655381 CJW655381 CTS655381 DDO655381 DNK655381 DXG655381 EHC655381 EQY655381 FAU655381 FKQ655381 FUM655381 GEI655381 GOE655381 GYA655381 HHW655381 HRS655381 IBO655381 ILK655381 IVG655381 JFC655381 JOY655381 JYU655381 KIQ655381 KSM655381 LCI655381 LME655381 LWA655381 MFW655381 MPS655381 MZO655381 NJK655381 NTG655381 ODC655381 OMY655381 OWU655381 PGQ655381 PQM655381 QAI655381 QKE655381 QUA655381 RDW655381 RNS655381 RXO655381 SHK655381 SRG655381 TBC655381 TKY655381 TUU655381 UEQ655381 UOM655381 UYI655381 VIE655381 VSA655381 WBW655381 WLS655381 WVO655381 G720917 JC720917 SY720917 ACU720917 AMQ720917 AWM720917 BGI720917 BQE720917 CAA720917 CJW720917 CTS720917 DDO720917 DNK720917 DXG720917 EHC720917 EQY720917 FAU720917 FKQ720917 FUM720917 GEI720917 GOE720917 GYA720917 HHW720917 HRS720917 IBO720917 ILK720917 IVG720917 JFC720917 JOY720917 JYU720917 KIQ720917 KSM720917 LCI720917 LME720917 LWA720917 MFW720917 MPS720917 MZO720917 NJK720917 NTG720917 ODC720917 OMY720917 OWU720917 PGQ720917 PQM720917 QAI720917 QKE720917 QUA720917 RDW720917 RNS720917 RXO720917 SHK720917 SRG720917 TBC720917 TKY720917 TUU720917 UEQ720917 UOM720917 UYI720917 VIE720917 VSA720917 WBW720917 WLS720917 WVO720917 G786453 JC786453 SY786453 ACU786453 AMQ786453 AWM786453 BGI786453 BQE786453 CAA786453 CJW786453 CTS786453 DDO786453 DNK786453 DXG786453 EHC786453 EQY786453 FAU786453 FKQ786453 FUM786453 GEI786453 GOE786453 GYA786453 HHW786453 HRS786453 IBO786453 ILK786453 IVG786453 JFC786453 JOY786453 JYU786453 KIQ786453 KSM786453 LCI786453 LME786453 LWA786453 MFW786453 MPS786453 MZO786453 NJK786453 NTG786453 ODC786453 OMY786453 OWU786453 PGQ786453 PQM786453 QAI786453 QKE786453 QUA786453 RDW786453 RNS786453 RXO786453 SHK786453 SRG786453 TBC786453 TKY786453 TUU786453 UEQ786453 UOM786453 UYI786453 VIE786453 VSA786453 WBW786453 WLS786453 WVO786453 G851989 JC851989 SY851989 ACU851989 AMQ851989 AWM851989 BGI851989 BQE851989 CAA851989 CJW851989 CTS851989 DDO851989 DNK851989 DXG851989 EHC851989 EQY851989 FAU851989 FKQ851989 FUM851989 GEI851989 GOE851989 GYA851989 HHW851989 HRS851989 IBO851989 ILK851989 IVG851989 JFC851989 JOY851989 JYU851989 KIQ851989 KSM851989 LCI851989 LME851989 LWA851989 MFW851989 MPS851989 MZO851989 NJK851989 NTG851989 ODC851989 OMY851989 OWU851989 PGQ851989 PQM851989 QAI851989 QKE851989 QUA851989 RDW851989 RNS851989 RXO851989 SHK851989 SRG851989 TBC851989 TKY851989 TUU851989 UEQ851989 UOM851989 UYI851989 VIE851989 VSA851989 WBW851989 WLS851989 WVO851989 G917525 JC917525 SY917525 ACU917525 AMQ917525 AWM917525 BGI917525 BQE917525 CAA917525 CJW917525 CTS917525 DDO917525 DNK917525 DXG917525 EHC917525 EQY917525 FAU917525 FKQ917525 FUM917525 GEI917525 GOE917525 GYA917525 HHW917525 HRS917525 IBO917525 ILK917525 IVG917525 JFC917525 JOY917525 JYU917525 KIQ917525 KSM917525 LCI917525 LME917525 LWA917525 MFW917525 MPS917525 MZO917525 NJK917525 NTG917525 ODC917525 OMY917525 OWU917525 PGQ917525 PQM917525 QAI917525 QKE917525 QUA917525 RDW917525 RNS917525 RXO917525 SHK917525 SRG917525 TBC917525 TKY917525 TUU917525 UEQ917525 UOM917525 UYI917525 VIE917525 VSA917525 WBW917525 WLS917525 WVO917525 G983061 JC983061 SY983061 ACU983061 AMQ983061 AWM983061 BGI983061 BQE983061 CAA983061 CJW983061 CTS983061 DDO983061 DNK983061 DXG983061 EHC983061 EQY983061 FAU983061 FKQ983061 FUM983061 GEI983061 GOE983061 GYA983061 HHW983061 HRS983061 IBO983061 ILK983061 IVG983061 JFC983061 JOY983061 JYU983061 KIQ983061 KSM983061 LCI983061 LME983061 LWA983061 MFW983061 MPS983061 MZO983061 NJK983061 NTG983061 ODC983061 OMY983061 OWU983061 PGQ983061 PQM983061 QAI983061 QKE983061 QUA983061 RDW983061 RNS983061 RXO983061 SHK983061 SRG983061 TBC983061 TKY983061 TUU983061 UEQ983061 UOM983061 UYI983061 VIE983061 VSA983061 WBW983061 WLS983061 WVO983061" xr:uid="{527D2548-D8AF-481B-A74D-D5584CB0E60E}">
      <formula1>0</formula1>
      <formula2>3</formula2>
    </dataValidation>
    <dataValidation type="date" allowBlank="1" showInputMessage="1" showErrorMessage="1" errorTitle="Date erronée" error="Saisir une Date entre_x000a_1er Janvier 1901 &amp; 31 Décembre 2099" sqref="D18 IZ18 SV18 ACR18 AMN18 AWJ18 BGF18 BQB18 BZX18 CJT18 CTP18 DDL18 DNH18 DXD18 EGZ18 EQV18 FAR18 FKN18 FUJ18 GEF18 GOB18 GXX18 HHT18 HRP18 IBL18 ILH18 IVD18 JEZ18 JOV18 JYR18 KIN18 KSJ18 LCF18 LMB18 LVX18 MFT18 MPP18 MZL18 NJH18 NTD18 OCZ18 OMV18 OWR18 PGN18 PQJ18 QAF18 QKB18 QTX18 RDT18 RNP18 RXL18 SHH18 SRD18 TAZ18 TKV18 TUR18 UEN18 UOJ18 UYF18 VIB18 VRX18 WBT18 WLP18 WVL18 D65557 IZ65557 SV65557 ACR65557 AMN65557 AWJ65557 BGF65557 BQB65557 BZX65557 CJT65557 CTP65557 DDL65557 DNH65557 DXD65557 EGZ65557 EQV65557 FAR65557 FKN65557 FUJ65557 GEF65557 GOB65557 GXX65557 HHT65557 HRP65557 IBL65557 ILH65557 IVD65557 JEZ65557 JOV65557 JYR65557 KIN65557 KSJ65557 LCF65557 LMB65557 LVX65557 MFT65557 MPP65557 MZL65557 NJH65557 NTD65557 OCZ65557 OMV65557 OWR65557 PGN65557 PQJ65557 QAF65557 QKB65557 QTX65557 RDT65557 RNP65557 RXL65557 SHH65557 SRD65557 TAZ65557 TKV65557 TUR65557 UEN65557 UOJ65557 UYF65557 VIB65557 VRX65557 WBT65557 WLP65557 WVL65557 D131093 IZ131093 SV131093 ACR131093 AMN131093 AWJ131093 BGF131093 BQB131093 BZX131093 CJT131093 CTP131093 DDL131093 DNH131093 DXD131093 EGZ131093 EQV131093 FAR131093 FKN131093 FUJ131093 GEF131093 GOB131093 GXX131093 HHT131093 HRP131093 IBL131093 ILH131093 IVD131093 JEZ131093 JOV131093 JYR131093 KIN131093 KSJ131093 LCF131093 LMB131093 LVX131093 MFT131093 MPP131093 MZL131093 NJH131093 NTD131093 OCZ131093 OMV131093 OWR131093 PGN131093 PQJ131093 QAF131093 QKB131093 QTX131093 RDT131093 RNP131093 RXL131093 SHH131093 SRD131093 TAZ131093 TKV131093 TUR131093 UEN131093 UOJ131093 UYF131093 VIB131093 VRX131093 WBT131093 WLP131093 WVL131093 D196629 IZ196629 SV196629 ACR196629 AMN196629 AWJ196629 BGF196629 BQB196629 BZX196629 CJT196629 CTP196629 DDL196629 DNH196629 DXD196629 EGZ196629 EQV196629 FAR196629 FKN196629 FUJ196629 GEF196629 GOB196629 GXX196629 HHT196629 HRP196629 IBL196629 ILH196629 IVD196629 JEZ196629 JOV196629 JYR196629 KIN196629 KSJ196629 LCF196629 LMB196629 LVX196629 MFT196629 MPP196629 MZL196629 NJH196629 NTD196629 OCZ196629 OMV196629 OWR196629 PGN196629 PQJ196629 QAF196629 QKB196629 QTX196629 RDT196629 RNP196629 RXL196629 SHH196629 SRD196629 TAZ196629 TKV196629 TUR196629 UEN196629 UOJ196629 UYF196629 VIB196629 VRX196629 WBT196629 WLP196629 WVL196629 D262165 IZ262165 SV262165 ACR262165 AMN262165 AWJ262165 BGF262165 BQB262165 BZX262165 CJT262165 CTP262165 DDL262165 DNH262165 DXD262165 EGZ262165 EQV262165 FAR262165 FKN262165 FUJ262165 GEF262165 GOB262165 GXX262165 HHT262165 HRP262165 IBL262165 ILH262165 IVD262165 JEZ262165 JOV262165 JYR262165 KIN262165 KSJ262165 LCF262165 LMB262165 LVX262165 MFT262165 MPP262165 MZL262165 NJH262165 NTD262165 OCZ262165 OMV262165 OWR262165 PGN262165 PQJ262165 QAF262165 QKB262165 QTX262165 RDT262165 RNP262165 RXL262165 SHH262165 SRD262165 TAZ262165 TKV262165 TUR262165 UEN262165 UOJ262165 UYF262165 VIB262165 VRX262165 WBT262165 WLP262165 WVL262165 D327701 IZ327701 SV327701 ACR327701 AMN327701 AWJ327701 BGF327701 BQB327701 BZX327701 CJT327701 CTP327701 DDL327701 DNH327701 DXD327701 EGZ327701 EQV327701 FAR327701 FKN327701 FUJ327701 GEF327701 GOB327701 GXX327701 HHT327701 HRP327701 IBL327701 ILH327701 IVD327701 JEZ327701 JOV327701 JYR327701 KIN327701 KSJ327701 LCF327701 LMB327701 LVX327701 MFT327701 MPP327701 MZL327701 NJH327701 NTD327701 OCZ327701 OMV327701 OWR327701 PGN327701 PQJ327701 QAF327701 QKB327701 QTX327701 RDT327701 RNP327701 RXL327701 SHH327701 SRD327701 TAZ327701 TKV327701 TUR327701 UEN327701 UOJ327701 UYF327701 VIB327701 VRX327701 WBT327701 WLP327701 WVL327701 D393237 IZ393237 SV393237 ACR393237 AMN393237 AWJ393237 BGF393237 BQB393237 BZX393237 CJT393237 CTP393237 DDL393237 DNH393237 DXD393237 EGZ393237 EQV393237 FAR393237 FKN393237 FUJ393237 GEF393237 GOB393237 GXX393237 HHT393237 HRP393237 IBL393237 ILH393237 IVD393237 JEZ393237 JOV393237 JYR393237 KIN393237 KSJ393237 LCF393237 LMB393237 LVX393237 MFT393237 MPP393237 MZL393237 NJH393237 NTD393237 OCZ393237 OMV393237 OWR393237 PGN393237 PQJ393237 QAF393237 QKB393237 QTX393237 RDT393237 RNP393237 RXL393237 SHH393237 SRD393237 TAZ393237 TKV393237 TUR393237 UEN393237 UOJ393237 UYF393237 VIB393237 VRX393237 WBT393237 WLP393237 WVL393237 D458773 IZ458773 SV458773 ACR458773 AMN458773 AWJ458773 BGF458773 BQB458773 BZX458773 CJT458773 CTP458773 DDL458773 DNH458773 DXD458773 EGZ458773 EQV458773 FAR458773 FKN458773 FUJ458773 GEF458773 GOB458773 GXX458773 HHT458773 HRP458773 IBL458773 ILH458773 IVD458773 JEZ458773 JOV458773 JYR458773 KIN458773 KSJ458773 LCF458773 LMB458773 LVX458773 MFT458773 MPP458773 MZL458773 NJH458773 NTD458773 OCZ458773 OMV458773 OWR458773 PGN458773 PQJ458773 QAF458773 QKB458773 QTX458773 RDT458773 RNP458773 RXL458773 SHH458773 SRD458773 TAZ458773 TKV458773 TUR458773 UEN458773 UOJ458773 UYF458773 VIB458773 VRX458773 WBT458773 WLP458773 WVL458773 D524309 IZ524309 SV524309 ACR524309 AMN524309 AWJ524309 BGF524309 BQB524309 BZX524309 CJT524309 CTP524309 DDL524309 DNH524309 DXD524309 EGZ524309 EQV524309 FAR524309 FKN524309 FUJ524309 GEF524309 GOB524309 GXX524309 HHT524309 HRP524309 IBL524309 ILH524309 IVD524309 JEZ524309 JOV524309 JYR524309 KIN524309 KSJ524309 LCF524309 LMB524309 LVX524309 MFT524309 MPP524309 MZL524309 NJH524309 NTD524309 OCZ524309 OMV524309 OWR524309 PGN524309 PQJ524309 QAF524309 QKB524309 QTX524309 RDT524309 RNP524309 RXL524309 SHH524309 SRD524309 TAZ524309 TKV524309 TUR524309 UEN524309 UOJ524309 UYF524309 VIB524309 VRX524309 WBT524309 WLP524309 WVL524309 D589845 IZ589845 SV589845 ACR589845 AMN589845 AWJ589845 BGF589845 BQB589845 BZX589845 CJT589845 CTP589845 DDL589845 DNH589845 DXD589845 EGZ589845 EQV589845 FAR589845 FKN589845 FUJ589845 GEF589845 GOB589845 GXX589845 HHT589845 HRP589845 IBL589845 ILH589845 IVD589845 JEZ589845 JOV589845 JYR589845 KIN589845 KSJ589845 LCF589845 LMB589845 LVX589845 MFT589845 MPP589845 MZL589845 NJH589845 NTD589845 OCZ589845 OMV589845 OWR589845 PGN589845 PQJ589845 QAF589845 QKB589845 QTX589845 RDT589845 RNP589845 RXL589845 SHH589845 SRD589845 TAZ589845 TKV589845 TUR589845 UEN589845 UOJ589845 UYF589845 VIB589845 VRX589845 WBT589845 WLP589845 WVL589845 D655381 IZ655381 SV655381 ACR655381 AMN655381 AWJ655381 BGF655381 BQB655381 BZX655381 CJT655381 CTP655381 DDL655381 DNH655381 DXD655381 EGZ655381 EQV655381 FAR655381 FKN655381 FUJ655381 GEF655381 GOB655381 GXX655381 HHT655381 HRP655381 IBL655381 ILH655381 IVD655381 JEZ655381 JOV655381 JYR655381 KIN655381 KSJ655381 LCF655381 LMB655381 LVX655381 MFT655381 MPP655381 MZL655381 NJH655381 NTD655381 OCZ655381 OMV655381 OWR655381 PGN655381 PQJ655381 QAF655381 QKB655381 QTX655381 RDT655381 RNP655381 RXL655381 SHH655381 SRD655381 TAZ655381 TKV655381 TUR655381 UEN655381 UOJ655381 UYF655381 VIB655381 VRX655381 WBT655381 WLP655381 WVL655381 D720917 IZ720917 SV720917 ACR720917 AMN720917 AWJ720917 BGF720917 BQB720917 BZX720917 CJT720917 CTP720917 DDL720917 DNH720917 DXD720917 EGZ720917 EQV720917 FAR720917 FKN720917 FUJ720917 GEF720917 GOB720917 GXX720917 HHT720917 HRP720917 IBL720917 ILH720917 IVD720917 JEZ720917 JOV720917 JYR720917 KIN720917 KSJ720917 LCF720917 LMB720917 LVX720917 MFT720917 MPP720917 MZL720917 NJH720917 NTD720917 OCZ720917 OMV720917 OWR720917 PGN720917 PQJ720917 QAF720917 QKB720917 QTX720917 RDT720917 RNP720917 RXL720917 SHH720917 SRD720917 TAZ720917 TKV720917 TUR720917 UEN720917 UOJ720917 UYF720917 VIB720917 VRX720917 WBT720917 WLP720917 WVL720917 D786453 IZ786453 SV786453 ACR786453 AMN786453 AWJ786453 BGF786453 BQB786453 BZX786453 CJT786453 CTP786453 DDL786453 DNH786453 DXD786453 EGZ786453 EQV786453 FAR786453 FKN786453 FUJ786453 GEF786453 GOB786453 GXX786453 HHT786453 HRP786453 IBL786453 ILH786453 IVD786453 JEZ786453 JOV786453 JYR786453 KIN786453 KSJ786453 LCF786453 LMB786453 LVX786453 MFT786453 MPP786453 MZL786453 NJH786453 NTD786453 OCZ786453 OMV786453 OWR786453 PGN786453 PQJ786453 QAF786453 QKB786453 QTX786453 RDT786453 RNP786453 RXL786453 SHH786453 SRD786453 TAZ786453 TKV786453 TUR786453 UEN786453 UOJ786453 UYF786453 VIB786453 VRX786453 WBT786453 WLP786453 WVL786453 D851989 IZ851989 SV851989 ACR851989 AMN851989 AWJ851989 BGF851989 BQB851989 BZX851989 CJT851989 CTP851989 DDL851989 DNH851989 DXD851989 EGZ851989 EQV851989 FAR851989 FKN851989 FUJ851989 GEF851989 GOB851989 GXX851989 HHT851989 HRP851989 IBL851989 ILH851989 IVD851989 JEZ851989 JOV851989 JYR851989 KIN851989 KSJ851989 LCF851989 LMB851989 LVX851989 MFT851989 MPP851989 MZL851989 NJH851989 NTD851989 OCZ851989 OMV851989 OWR851989 PGN851989 PQJ851989 QAF851989 QKB851989 QTX851989 RDT851989 RNP851989 RXL851989 SHH851989 SRD851989 TAZ851989 TKV851989 TUR851989 UEN851989 UOJ851989 UYF851989 VIB851989 VRX851989 WBT851989 WLP851989 WVL851989 D917525 IZ917525 SV917525 ACR917525 AMN917525 AWJ917525 BGF917525 BQB917525 BZX917525 CJT917525 CTP917525 DDL917525 DNH917525 DXD917525 EGZ917525 EQV917525 FAR917525 FKN917525 FUJ917525 GEF917525 GOB917525 GXX917525 HHT917525 HRP917525 IBL917525 ILH917525 IVD917525 JEZ917525 JOV917525 JYR917525 KIN917525 KSJ917525 LCF917525 LMB917525 LVX917525 MFT917525 MPP917525 MZL917525 NJH917525 NTD917525 OCZ917525 OMV917525 OWR917525 PGN917525 PQJ917525 QAF917525 QKB917525 QTX917525 RDT917525 RNP917525 RXL917525 SHH917525 SRD917525 TAZ917525 TKV917525 TUR917525 UEN917525 UOJ917525 UYF917525 VIB917525 VRX917525 WBT917525 WLP917525 WVL917525 D983061 IZ983061 SV983061 ACR983061 AMN983061 AWJ983061 BGF983061 BQB983061 BZX983061 CJT983061 CTP983061 DDL983061 DNH983061 DXD983061 EGZ983061 EQV983061 FAR983061 FKN983061 FUJ983061 GEF983061 GOB983061 GXX983061 HHT983061 HRP983061 IBL983061 ILH983061 IVD983061 JEZ983061 JOV983061 JYR983061 KIN983061 KSJ983061 LCF983061 LMB983061 LVX983061 MFT983061 MPP983061 MZL983061 NJH983061 NTD983061 OCZ983061 OMV983061 OWR983061 PGN983061 PQJ983061 QAF983061 QKB983061 QTX983061 RDT983061 RNP983061 RXL983061 SHH983061 SRD983061 TAZ983061 TKV983061 TUR983061 UEN983061 UOJ983061 UYF983061 VIB983061 VRX983061 WBT983061 WLP983061 WVL983061 D20:D21 IZ20:IZ21 SV20:SV21 ACR20:ACR21 AMN20:AMN21 AWJ20:AWJ21 BGF20:BGF21 BQB20:BQB21 BZX20:BZX21 CJT20:CJT21 CTP20:CTP21 DDL20:DDL21 DNH20:DNH21 DXD20:DXD21 EGZ20:EGZ21 EQV20:EQV21 FAR20:FAR21 FKN20:FKN21 FUJ20:FUJ21 GEF20:GEF21 GOB20:GOB21 GXX20:GXX21 HHT20:HHT21 HRP20:HRP21 IBL20:IBL21 ILH20:ILH21 IVD20:IVD21 JEZ20:JEZ21 JOV20:JOV21 JYR20:JYR21 KIN20:KIN21 KSJ20:KSJ21 LCF20:LCF21 LMB20:LMB21 LVX20:LVX21 MFT20:MFT21 MPP20:MPP21 MZL20:MZL21 NJH20:NJH21 NTD20:NTD21 OCZ20:OCZ21 OMV20:OMV21 OWR20:OWR21 PGN20:PGN21 PQJ20:PQJ21 QAF20:QAF21 QKB20:QKB21 QTX20:QTX21 RDT20:RDT21 RNP20:RNP21 RXL20:RXL21 SHH20:SHH21 SRD20:SRD21 TAZ20:TAZ21 TKV20:TKV21 TUR20:TUR21 UEN20:UEN21 UOJ20:UOJ21 UYF20:UYF21 VIB20:VIB21 VRX20:VRX21 WBT20:WBT21 WLP20:WLP21 WVL20:WVL21 D65559:D65560 IZ65559:IZ65560 SV65559:SV65560 ACR65559:ACR65560 AMN65559:AMN65560 AWJ65559:AWJ65560 BGF65559:BGF65560 BQB65559:BQB65560 BZX65559:BZX65560 CJT65559:CJT65560 CTP65559:CTP65560 DDL65559:DDL65560 DNH65559:DNH65560 DXD65559:DXD65560 EGZ65559:EGZ65560 EQV65559:EQV65560 FAR65559:FAR65560 FKN65559:FKN65560 FUJ65559:FUJ65560 GEF65559:GEF65560 GOB65559:GOB65560 GXX65559:GXX65560 HHT65559:HHT65560 HRP65559:HRP65560 IBL65559:IBL65560 ILH65559:ILH65560 IVD65559:IVD65560 JEZ65559:JEZ65560 JOV65559:JOV65560 JYR65559:JYR65560 KIN65559:KIN65560 KSJ65559:KSJ65560 LCF65559:LCF65560 LMB65559:LMB65560 LVX65559:LVX65560 MFT65559:MFT65560 MPP65559:MPP65560 MZL65559:MZL65560 NJH65559:NJH65560 NTD65559:NTD65560 OCZ65559:OCZ65560 OMV65559:OMV65560 OWR65559:OWR65560 PGN65559:PGN65560 PQJ65559:PQJ65560 QAF65559:QAF65560 QKB65559:QKB65560 QTX65559:QTX65560 RDT65559:RDT65560 RNP65559:RNP65560 RXL65559:RXL65560 SHH65559:SHH65560 SRD65559:SRD65560 TAZ65559:TAZ65560 TKV65559:TKV65560 TUR65559:TUR65560 UEN65559:UEN65560 UOJ65559:UOJ65560 UYF65559:UYF65560 VIB65559:VIB65560 VRX65559:VRX65560 WBT65559:WBT65560 WLP65559:WLP65560 WVL65559:WVL65560 D131095:D131096 IZ131095:IZ131096 SV131095:SV131096 ACR131095:ACR131096 AMN131095:AMN131096 AWJ131095:AWJ131096 BGF131095:BGF131096 BQB131095:BQB131096 BZX131095:BZX131096 CJT131095:CJT131096 CTP131095:CTP131096 DDL131095:DDL131096 DNH131095:DNH131096 DXD131095:DXD131096 EGZ131095:EGZ131096 EQV131095:EQV131096 FAR131095:FAR131096 FKN131095:FKN131096 FUJ131095:FUJ131096 GEF131095:GEF131096 GOB131095:GOB131096 GXX131095:GXX131096 HHT131095:HHT131096 HRP131095:HRP131096 IBL131095:IBL131096 ILH131095:ILH131096 IVD131095:IVD131096 JEZ131095:JEZ131096 JOV131095:JOV131096 JYR131095:JYR131096 KIN131095:KIN131096 KSJ131095:KSJ131096 LCF131095:LCF131096 LMB131095:LMB131096 LVX131095:LVX131096 MFT131095:MFT131096 MPP131095:MPP131096 MZL131095:MZL131096 NJH131095:NJH131096 NTD131095:NTD131096 OCZ131095:OCZ131096 OMV131095:OMV131096 OWR131095:OWR131096 PGN131095:PGN131096 PQJ131095:PQJ131096 QAF131095:QAF131096 QKB131095:QKB131096 QTX131095:QTX131096 RDT131095:RDT131096 RNP131095:RNP131096 RXL131095:RXL131096 SHH131095:SHH131096 SRD131095:SRD131096 TAZ131095:TAZ131096 TKV131095:TKV131096 TUR131095:TUR131096 UEN131095:UEN131096 UOJ131095:UOJ131096 UYF131095:UYF131096 VIB131095:VIB131096 VRX131095:VRX131096 WBT131095:WBT131096 WLP131095:WLP131096 WVL131095:WVL131096 D196631:D196632 IZ196631:IZ196632 SV196631:SV196632 ACR196631:ACR196632 AMN196631:AMN196632 AWJ196631:AWJ196632 BGF196631:BGF196632 BQB196631:BQB196632 BZX196631:BZX196632 CJT196631:CJT196632 CTP196631:CTP196632 DDL196631:DDL196632 DNH196631:DNH196632 DXD196631:DXD196632 EGZ196631:EGZ196632 EQV196631:EQV196632 FAR196631:FAR196632 FKN196631:FKN196632 FUJ196631:FUJ196632 GEF196631:GEF196632 GOB196631:GOB196632 GXX196631:GXX196632 HHT196631:HHT196632 HRP196631:HRP196632 IBL196631:IBL196632 ILH196631:ILH196632 IVD196631:IVD196632 JEZ196631:JEZ196632 JOV196631:JOV196632 JYR196631:JYR196632 KIN196631:KIN196632 KSJ196631:KSJ196632 LCF196631:LCF196632 LMB196631:LMB196632 LVX196631:LVX196632 MFT196631:MFT196632 MPP196631:MPP196632 MZL196631:MZL196632 NJH196631:NJH196632 NTD196631:NTD196632 OCZ196631:OCZ196632 OMV196631:OMV196632 OWR196631:OWR196632 PGN196631:PGN196632 PQJ196631:PQJ196632 QAF196631:QAF196632 QKB196631:QKB196632 QTX196631:QTX196632 RDT196631:RDT196632 RNP196631:RNP196632 RXL196631:RXL196632 SHH196631:SHH196632 SRD196631:SRD196632 TAZ196631:TAZ196632 TKV196631:TKV196632 TUR196631:TUR196632 UEN196631:UEN196632 UOJ196631:UOJ196632 UYF196631:UYF196632 VIB196631:VIB196632 VRX196631:VRX196632 WBT196631:WBT196632 WLP196631:WLP196632 WVL196631:WVL196632 D262167:D262168 IZ262167:IZ262168 SV262167:SV262168 ACR262167:ACR262168 AMN262167:AMN262168 AWJ262167:AWJ262168 BGF262167:BGF262168 BQB262167:BQB262168 BZX262167:BZX262168 CJT262167:CJT262168 CTP262167:CTP262168 DDL262167:DDL262168 DNH262167:DNH262168 DXD262167:DXD262168 EGZ262167:EGZ262168 EQV262167:EQV262168 FAR262167:FAR262168 FKN262167:FKN262168 FUJ262167:FUJ262168 GEF262167:GEF262168 GOB262167:GOB262168 GXX262167:GXX262168 HHT262167:HHT262168 HRP262167:HRP262168 IBL262167:IBL262168 ILH262167:ILH262168 IVD262167:IVD262168 JEZ262167:JEZ262168 JOV262167:JOV262168 JYR262167:JYR262168 KIN262167:KIN262168 KSJ262167:KSJ262168 LCF262167:LCF262168 LMB262167:LMB262168 LVX262167:LVX262168 MFT262167:MFT262168 MPP262167:MPP262168 MZL262167:MZL262168 NJH262167:NJH262168 NTD262167:NTD262168 OCZ262167:OCZ262168 OMV262167:OMV262168 OWR262167:OWR262168 PGN262167:PGN262168 PQJ262167:PQJ262168 QAF262167:QAF262168 QKB262167:QKB262168 QTX262167:QTX262168 RDT262167:RDT262168 RNP262167:RNP262168 RXL262167:RXL262168 SHH262167:SHH262168 SRD262167:SRD262168 TAZ262167:TAZ262168 TKV262167:TKV262168 TUR262167:TUR262168 UEN262167:UEN262168 UOJ262167:UOJ262168 UYF262167:UYF262168 VIB262167:VIB262168 VRX262167:VRX262168 WBT262167:WBT262168 WLP262167:WLP262168 WVL262167:WVL262168 D327703:D327704 IZ327703:IZ327704 SV327703:SV327704 ACR327703:ACR327704 AMN327703:AMN327704 AWJ327703:AWJ327704 BGF327703:BGF327704 BQB327703:BQB327704 BZX327703:BZX327704 CJT327703:CJT327704 CTP327703:CTP327704 DDL327703:DDL327704 DNH327703:DNH327704 DXD327703:DXD327704 EGZ327703:EGZ327704 EQV327703:EQV327704 FAR327703:FAR327704 FKN327703:FKN327704 FUJ327703:FUJ327704 GEF327703:GEF327704 GOB327703:GOB327704 GXX327703:GXX327704 HHT327703:HHT327704 HRP327703:HRP327704 IBL327703:IBL327704 ILH327703:ILH327704 IVD327703:IVD327704 JEZ327703:JEZ327704 JOV327703:JOV327704 JYR327703:JYR327704 KIN327703:KIN327704 KSJ327703:KSJ327704 LCF327703:LCF327704 LMB327703:LMB327704 LVX327703:LVX327704 MFT327703:MFT327704 MPP327703:MPP327704 MZL327703:MZL327704 NJH327703:NJH327704 NTD327703:NTD327704 OCZ327703:OCZ327704 OMV327703:OMV327704 OWR327703:OWR327704 PGN327703:PGN327704 PQJ327703:PQJ327704 QAF327703:QAF327704 QKB327703:QKB327704 QTX327703:QTX327704 RDT327703:RDT327704 RNP327703:RNP327704 RXL327703:RXL327704 SHH327703:SHH327704 SRD327703:SRD327704 TAZ327703:TAZ327704 TKV327703:TKV327704 TUR327703:TUR327704 UEN327703:UEN327704 UOJ327703:UOJ327704 UYF327703:UYF327704 VIB327703:VIB327704 VRX327703:VRX327704 WBT327703:WBT327704 WLP327703:WLP327704 WVL327703:WVL327704 D393239:D393240 IZ393239:IZ393240 SV393239:SV393240 ACR393239:ACR393240 AMN393239:AMN393240 AWJ393239:AWJ393240 BGF393239:BGF393240 BQB393239:BQB393240 BZX393239:BZX393240 CJT393239:CJT393240 CTP393239:CTP393240 DDL393239:DDL393240 DNH393239:DNH393240 DXD393239:DXD393240 EGZ393239:EGZ393240 EQV393239:EQV393240 FAR393239:FAR393240 FKN393239:FKN393240 FUJ393239:FUJ393240 GEF393239:GEF393240 GOB393239:GOB393240 GXX393239:GXX393240 HHT393239:HHT393240 HRP393239:HRP393240 IBL393239:IBL393240 ILH393239:ILH393240 IVD393239:IVD393240 JEZ393239:JEZ393240 JOV393239:JOV393240 JYR393239:JYR393240 KIN393239:KIN393240 KSJ393239:KSJ393240 LCF393239:LCF393240 LMB393239:LMB393240 LVX393239:LVX393240 MFT393239:MFT393240 MPP393239:MPP393240 MZL393239:MZL393240 NJH393239:NJH393240 NTD393239:NTD393240 OCZ393239:OCZ393240 OMV393239:OMV393240 OWR393239:OWR393240 PGN393239:PGN393240 PQJ393239:PQJ393240 QAF393239:QAF393240 QKB393239:QKB393240 QTX393239:QTX393240 RDT393239:RDT393240 RNP393239:RNP393240 RXL393239:RXL393240 SHH393239:SHH393240 SRD393239:SRD393240 TAZ393239:TAZ393240 TKV393239:TKV393240 TUR393239:TUR393240 UEN393239:UEN393240 UOJ393239:UOJ393240 UYF393239:UYF393240 VIB393239:VIB393240 VRX393239:VRX393240 WBT393239:WBT393240 WLP393239:WLP393240 WVL393239:WVL393240 D458775:D458776 IZ458775:IZ458776 SV458775:SV458776 ACR458775:ACR458776 AMN458775:AMN458776 AWJ458775:AWJ458776 BGF458775:BGF458776 BQB458775:BQB458776 BZX458775:BZX458776 CJT458775:CJT458776 CTP458775:CTP458776 DDL458775:DDL458776 DNH458775:DNH458776 DXD458775:DXD458776 EGZ458775:EGZ458776 EQV458775:EQV458776 FAR458775:FAR458776 FKN458775:FKN458776 FUJ458775:FUJ458776 GEF458775:GEF458776 GOB458775:GOB458776 GXX458775:GXX458776 HHT458775:HHT458776 HRP458775:HRP458776 IBL458775:IBL458776 ILH458775:ILH458776 IVD458775:IVD458776 JEZ458775:JEZ458776 JOV458775:JOV458776 JYR458775:JYR458776 KIN458775:KIN458776 KSJ458775:KSJ458776 LCF458775:LCF458776 LMB458775:LMB458776 LVX458775:LVX458776 MFT458775:MFT458776 MPP458775:MPP458776 MZL458775:MZL458776 NJH458775:NJH458776 NTD458775:NTD458776 OCZ458775:OCZ458776 OMV458775:OMV458776 OWR458775:OWR458776 PGN458775:PGN458776 PQJ458775:PQJ458776 QAF458775:QAF458776 QKB458775:QKB458776 QTX458775:QTX458776 RDT458775:RDT458776 RNP458775:RNP458776 RXL458775:RXL458776 SHH458775:SHH458776 SRD458775:SRD458776 TAZ458775:TAZ458776 TKV458775:TKV458776 TUR458775:TUR458776 UEN458775:UEN458776 UOJ458775:UOJ458776 UYF458775:UYF458776 VIB458775:VIB458776 VRX458775:VRX458776 WBT458775:WBT458776 WLP458775:WLP458776 WVL458775:WVL458776 D524311:D524312 IZ524311:IZ524312 SV524311:SV524312 ACR524311:ACR524312 AMN524311:AMN524312 AWJ524311:AWJ524312 BGF524311:BGF524312 BQB524311:BQB524312 BZX524311:BZX524312 CJT524311:CJT524312 CTP524311:CTP524312 DDL524311:DDL524312 DNH524311:DNH524312 DXD524311:DXD524312 EGZ524311:EGZ524312 EQV524311:EQV524312 FAR524311:FAR524312 FKN524311:FKN524312 FUJ524311:FUJ524312 GEF524311:GEF524312 GOB524311:GOB524312 GXX524311:GXX524312 HHT524311:HHT524312 HRP524311:HRP524312 IBL524311:IBL524312 ILH524311:ILH524312 IVD524311:IVD524312 JEZ524311:JEZ524312 JOV524311:JOV524312 JYR524311:JYR524312 KIN524311:KIN524312 KSJ524311:KSJ524312 LCF524311:LCF524312 LMB524311:LMB524312 LVX524311:LVX524312 MFT524311:MFT524312 MPP524311:MPP524312 MZL524311:MZL524312 NJH524311:NJH524312 NTD524311:NTD524312 OCZ524311:OCZ524312 OMV524311:OMV524312 OWR524311:OWR524312 PGN524311:PGN524312 PQJ524311:PQJ524312 QAF524311:QAF524312 QKB524311:QKB524312 QTX524311:QTX524312 RDT524311:RDT524312 RNP524311:RNP524312 RXL524311:RXL524312 SHH524311:SHH524312 SRD524311:SRD524312 TAZ524311:TAZ524312 TKV524311:TKV524312 TUR524311:TUR524312 UEN524311:UEN524312 UOJ524311:UOJ524312 UYF524311:UYF524312 VIB524311:VIB524312 VRX524311:VRX524312 WBT524311:WBT524312 WLP524311:WLP524312 WVL524311:WVL524312 D589847:D589848 IZ589847:IZ589848 SV589847:SV589848 ACR589847:ACR589848 AMN589847:AMN589848 AWJ589847:AWJ589848 BGF589847:BGF589848 BQB589847:BQB589848 BZX589847:BZX589848 CJT589847:CJT589848 CTP589847:CTP589848 DDL589847:DDL589848 DNH589847:DNH589848 DXD589847:DXD589848 EGZ589847:EGZ589848 EQV589847:EQV589848 FAR589847:FAR589848 FKN589847:FKN589848 FUJ589847:FUJ589848 GEF589847:GEF589848 GOB589847:GOB589848 GXX589847:GXX589848 HHT589847:HHT589848 HRP589847:HRP589848 IBL589847:IBL589848 ILH589847:ILH589848 IVD589847:IVD589848 JEZ589847:JEZ589848 JOV589847:JOV589848 JYR589847:JYR589848 KIN589847:KIN589848 KSJ589847:KSJ589848 LCF589847:LCF589848 LMB589847:LMB589848 LVX589847:LVX589848 MFT589847:MFT589848 MPP589847:MPP589848 MZL589847:MZL589848 NJH589847:NJH589848 NTD589847:NTD589848 OCZ589847:OCZ589848 OMV589847:OMV589848 OWR589847:OWR589848 PGN589847:PGN589848 PQJ589847:PQJ589848 QAF589847:QAF589848 QKB589847:QKB589848 QTX589847:QTX589848 RDT589847:RDT589848 RNP589847:RNP589848 RXL589847:RXL589848 SHH589847:SHH589848 SRD589847:SRD589848 TAZ589847:TAZ589848 TKV589847:TKV589848 TUR589847:TUR589848 UEN589847:UEN589848 UOJ589847:UOJ589848 UYF589847:UYF589848 VIB589847:VIB589848 VRX589847:VRX589848 WBT589847:WBT589848 WLP589847:WLP589848 WVL589847:WVL589848 D655383:D655384 IZ655383:IZ655384 SV655383:SV655384 ACR655383:ACR655384 AMN655383:AMN655384 AWJ655383:AWJ655384 BGF655383:BGF655384 BQB655383:BQB655384 BZX655383:BZX655384 CJT655383:CJT655384 CTP655383:CTP655384 DDL655383:DDL655384 DNH655383:DNH655384 DXD655383:DXD655384 EGZ655383:EGZ655384 EQV655383:EQV655384 FAR655383:FAR655384 FKN655383:FKN655384 FUJ655383:FUJ655384 GEF655383:GEF655384 GOB655383:GOB655384 GXX655383:GXX655384 HHT655383:HHT655384 HRP655383:HRP655384 IBL655383:IBL655384 ILH655383:ILH655384 IVD655383:IVD655384 JEZ655383:JEZ655384 JOV655383:JOV655384 JYR655383:JYR655384 KIN655383:KIN655384 KSJ655383:KSJ655384 LCF655383:LCF655384 LMB655383:LMB655384 LVX655383:LVX655384 MFT655383:MFT655384 MPP655383:MPP655384 MZL655383:MZL655384 NJH655383:NJH655384 NTD655383:NTD655384 OCZ655383:OCZ655384 OMV655383:OMV655384 OWR655383:OWR655384 PGN655383:PGN655384 PQJ655383:PQJ655384 QAF655383:QAF655384 QKB655383:QKB655384 QTX655383:QTX655384 RDT655383:RDT655384 RNP655383:RNP655384 RXL655383:RXL655384 SHH655383:SHH655384 SRD655383:SRD655384 TAZ655383:TAZ655384 TKV655383:TKV655384 TUR655383:TUR655384 UEN655383:UEN655384 UOJ655383:UOJ655384 UYF655383:UYF655384 VIB655383:VIB655384 VRX655383:VRX655384 WBT655383:WBT655384 WLP655383:WLP655384 WVL655383:WVL655384 D720919:D720920 IZ720919:IZ720920 SV720919:SV720920 ACR720919:ACR720920 AMN720919:AMN720920 AWJ720919:AWJ720920 BGF720919:BGF720920 BQB720919:BQB720920 BZX720919:BZX720920 CJT720919:CJT720920 CTP720919:CTP720920 DDL720919:DDL720920 DNH720919:DNH720920 DXD720919:DXD720920 EGZ720919:EGZ720920 EQV720919:EQV720920 FAR720919:FAR720920 FKN720919:FKN720920 FUJ720919:FUJ720920 GEF720919:GEF720920 GOB720919:GOB720920 GXX720919:GXX720920 HHT720919:HHT720920 HRP720919:HRP720920 IBL720919:IBL720920 ILH720919:ILH720920 IVD720919:IVD720920 JEZ720919:JEZ720920 JOV720919:JOV720920 JYR720919:JYR720920 KIN720919:KIN720920 KSJ720919:KSJ720920 LCF720919:LCF720920 LMB720919:LMB720920 LVX720919:LVX720920 MFT720919:MFT720920 MPP720919:MPP720920 MZL720919:MZL720920 NJH720919:NJH720920 NTD720919:NTD720920 OCZ720919:OCZ720920 OMV720919:OMV720920 OWR720919:OWR720920 PGN720919:PGN720920 PQJ720919:PQJ720920 QAF720919:QAF720920 QKB720919:QKB720920 QTX720919:QTX720920 RDT720919:RDT720920 RNP720919:RNP720920 RXL720919:RXL720920 SHH720919:SHH720920 SRD720919:SRD720920 TAZ720919:TAZ720920 TKV720919:TKV720920 TUR720919:TUR720920 UEN720919:UEN720920 UOJ720919:UOJ720920 UYF720919:UYF720920 VIB720919:VIB720920 VRX720919:VRX720920 WBT720919:WBT720920 WLP720919:WLP720920 WVL720919:WVL720920 D786455:D786456 IZ786455:IZ786456 SV786455:SV786456 ACR786455:ACR786456 AMN786455:AMN786456 AWJ786455:AWJ786456 BGF786455:BGF786456 BQB786455:BQB786456 BZX786455:BZX786456 CJT786455:CJT786456 CTP786455:CTP786456 DDL786455:DDL786456 DNH786455:DNH786456 DXD786455:DXD786456 EGZ786455:EGZ786456 EQV786455:EQV786456 FAR786455:FAR786456 FKN786455:FKN786456 FUJ786455:FUJ786456 GEF786455:GEF786456 GOB786455:GOB786456 GXX786455:GXX786456 HHT786455:HHT786456 HRP786455:HRP786456 IBL786455:IBL786456 ILH786455:ILH786456 IVD786455:IVD786456 JEZ786455:JEZ786456 JOV786455:JOV786456 JYR786455:JYR786456 KIN786455:KIN786456 KSJ786455:KSJ786456 LCF786455:LCF786456 LMB786455:LMB786456 LVX786455:LVX786456 MFT786455:MFT786456 MPP786455:MPP786456 MZL786455:MZL786456 NJH786455:NJH786456 NTD786455:NTD786456 OCZ786455:OCZ786456 OMV786455:OMV786456 OWR786455:OWR786456 PGN786455:PGN786456 PQJ786455:PQJ786456 QAF786455:QAF786456 QKB786455:QKB786456 QTX786455:QTX786456 RDT786455:RDT786456 RNP786455:RNP786456 RXL786455:RXL786456 SHH786455:SHH786456 SRD786455:SRD786456 TAZ786455:TAZ786456 TKV786455:TKV786456 TUR786455:TUR786456 UEN786455:UEN786456 UOJ786455:UOJ786456 UYF786455:UYF786456 VIB786455:VIB786456 VRX786455:VRX786456 WBT786455:WBT786456 WLP786455:WLP786456 WVL786455:WVL786456 D851991:D851992 IZ851991:IZ851992 SV851991:SV851992 ACR851991:ACR851992 AMN851991:AMN851992 AWJ851991:AWJ851992 BGF851991:BGF851992 BQB851991:BQB851992 BZX851991:BZX851992 CJT851991:CJT851992 CTP851991:CTP851992 DDL851991:DDL851992 DNH851991:DNH851992 DXD851991:DXD851992 EGZ851991:EGZ851992 EQV851991:EQV851992 FAR851991:FAR851992 FKN851991:FKN851992 FUJ851991:FUJ851992 GEF851991:GEF851992 GOB851991:GOB851992 GXX851991:GXX851992 HHT851991:HHT851992 HRP851991:HRP851992 IBL851991:IBL851992 ILH851991:ILH851992 IVD851991:IVD851992 JEZ851991:JEZ851992 JOV851991:JOV851992 JYR851991:JYR851992 KIN851991:KIN851992 KSJ851991:KSJ851992 LCF851991:LCF851992 LMB851991:LMB851992 LVX851991:LVX851992 MFT851991:MFT851992 MPP851991:MPP851992 MZL851991:MZL851992 NJH851991:NJH851992 NTD851991:NTD851992 OCZ851991:OCZ851992 OMV851991:OMV851992 OWR851991:OWR851992 PGN851991:PGN851992 PQJ851991:PQJ851992 QAF851991:QAF851992 QKB851991:QKB851992 QTX851991:QTX851992 RDT851991:RDT851992 RNP851991:RNP851992 RXL851991:RXL851992 SHH851991:SHH851992 SRD851991:SRD851992 TAZ851991:TAZ851992 TKV851991:TKV851992 TUR851991:TUR851992 UEN851991:UEN851992 UOJ851991:UOJ851992 UYF851991:UYF851992 VIB851991:VIB851992 VRX851991:VRX851992 WBT851991:WBT851992 WLP851991:WLP851992 WVL851991:WVL851992 D917527:D917528 IZ917527:IZ917528 SV917527:SV917528 ACR917527:ACR917528 AMN917527:AMN917528 AWJ917527:AWJ917528 BGF917527:BGF917528 BQB917527:BQB917528 BZX917527:BZX917528 CJT917527:CJT917528 CTP917527:CTP917528 DDL917527:DDL917528 DNH917527:DNH917528 DXD917527:DXD917528 EGZ917527:EGZ917528 EQV917527:EQV917528 FAR917527:FAR917528 FKN917527:FKN917528 FUJ917527:FUJ917528 GEF917527:GEF917528 GOB917527:GOB917528 GXX917527:GXX917528 HHT917527:HHT917528 HRP917527:HRP917528 IBL917527:IBL917528 ILH917527:ILH917528 IVD917527:IVD917528 JEZ917527:JEZ917528 JOV917527:JOV917528 JYR917527:JYR917528 KIN917527:KIN917528 KSJ917527:KSJ917528 LCF917527:LCF917528 LMB917527:LMB917528 LVX917527:LVX917528 MFT917527:MFT917528 MPP917527:MPP917528 MZL917527:MZL917528 NJH917527:NJH917528 NTD917527:NTD917528 OCZ917527:OCZ917528 OMV917527:OMV917528 OWR917527:OWR917528 PGN917527:PGN917528 PQJ917527:PQJ917528 QAF917527:QAF917528 QKB917527:QKB917528 QTX917527:QTX917528 RDT917527:RDT917528 RNP917527:RNP917528 RXL917527:RXL917528 SHH917527:SHH917528 SRD917527:SRD917528 TAZ917527:TAZ917528 TKV917527:TKV917528 TUR917527:TUR917528 UEN917527:UEN917528 UOJ917527:UOJ917528 UYF917527:UYF917528 VIB917527:VIB917528 VRX917527:VRX917528 WBT917527:WBT917528 WLP917527:WLP917528 WVL917527:WVL917528 D983063:D983064 IZ983063:IZ983064 SV983063:SV983064 ACR983063:ACR983064 AMN983063:AMN983064 AWJ983063:AWJ983064 BGF983063:BGF983064 BQB983063:BQB983064 BZX983063:BZX983064 CJT983063:CJT983064 CTP983063:CTP983064 DDL983063:DDL983064 DNH983063:DNH983064 DXD983063:DXD983064 EGZ983063:EGZ983064 EQV983063:EQV983064 FAR983063:FAR983064 FKN983063:FKN983064 FUJ983063:FUJ983064 GEF983063:GEF983064 GOB983063:GOB983064 GXX983063:GXX983064 HHT983063:HHT983064 HRP983063:HRP983064 IBL983063:IBL983064 ILH983063:ILH983064 IVD983063:IVD983064 JEZ983063:JEZ983064 JOV983063:JOV983064 JYR983063:JYR983064 KIN983063:KIN983064 KSJ983063:KSJ983064 LCF983063:LCF983064 LMB983063:LMB983064 LVX983063:LVX983064 MFT983063:MFT983064 MPP983063:MPP983064 MZL983063:MZL983064 NJH983063:NJH983064 NTD983063:NTD983064 OCZ983063:OCZ983064 OMV983063:OMV983064 OWR983063:OWR983064 PGN983063:PGN983064 PQJ983063:PQJ983064 QAF983063:QAF983064 QKB983063:QKB983064 QTX983063:QTX983064 RDT983063:RDT983064 RNP983063:RNP983064 RXL983063:RXL983064 SHH983063:SHH983064 SRD983063:SRD983064 TAZ983063:TAZ983064 TKV983063:TKV983064 TUR983063:TUR983064 UEN983063:UEN983064 UOJ983063:UOJ983064 UYF983063:UYF983064 VIB983063:VIB983064 VRX983063:VRX983064 WBT983063:WBT983064 WLP983063:WLP983064 WVL983063:WVL983064" xr:uid="{EB65DDD3-6385-467E-B892-C4E1208EE697}">
      <formula1>367</formula1>
      <formula2>73050</formula2>
    </dataValidation>
    <dataValidation type="decimal" allowBlank="1" showInputMessage="1" showErrorMessage="1" errorTitle="Taux invalide" error="Le taux doit être compris_x000a_entre 1 et 100 %" sqref="E18:E21 JA18:JA21 SW18:SW21 ACS18:ACS21 AMO18:AMO21 AWK18:AWK21 BGG18:BGG21 BQC18:BQC21 BZY18:BZY21 CJU18:CJU21 CTQ18:CTQ21 DDM18:DDM21 DNI18:DNI21 DXE18:DXE21 EHA18:EHA21 EQW18:EQW21 FAS18:FAS21 FKO18:FKO21 FUK18:FUK21 GEG18:GEG21 GOC18:GOC21 GXY18:GXY21 HHU18:HHU21 HRQ18:HRQ21 IBM18:IBM21 ILI18:ILI21 IVE18:IVE21 JFA18:JFA21 JOW18:JOW21 JYS18:JYS21 KIO18:KIO21 KSK18:KSK21 LCG18:LCG21 LMC18:LMC21 LVY18:LVY21 MFU18:MFU21 MPQ18:MPQ21 MZM18:MZM21 NJI18:NJI21 NTE18:NTE21 ODA18:ODA21 OMW18:OMW21 OWS18:OWS21 PGO18:PGO21 PQK18:PQK21 QAG18:QAG21 QKC18:QKC21 QTY18:QTY21 RDU18:RDU21 RNQ18:RNQ21 RXM18:RXM21 SHI18:SHI21 SRE18:SRE21 TBA18:TBA21 TKW18:TKW21 TUS18:TUS21 UEO18:UEO21 UOK18:UOK21 UYG18:UYG21 VIC18:VIC21 VRY18:VRY21 WBU18:WBU21 WLQ18:WLQ21 WVM18:WVM21 E65557:E65560 JA65557:JA65560 SW65557:SW65560 ACS65557:ACS65560 AMO65557:AMO65560 AWK65557:AWK65560 BGG65557:BGG65560 BQC65557:BQC65560 BZY65557:BZY65560 CJU65557:CJU65560 CTQ65557:CTQ65560 DDM65557:DDM65560 DNI65557:DNI65560 DXE65557:DXE65560 EHA65557:EHA65560 EQW65557:EQW65560 FAS65557:FAS65560 FKO65557:FKO65560 FUK65557:FUK65560 GEG65557:GEG65560 GOC65557:GOC65560 GXY65557:GXY65560 HHU65557:HHU65560 HRQ65557:HRQ65560 IBM65557:IBM65560 ILI65557:ILI65560 IVE65557:IVE65560 JFA65557:JFA65560 JOW65557:JOW65560 JYS65557:JYS65560 KIO65557:KIO65560 KSK65557:KSK65560 LCG65557:LCG65560 LMC65557:LMC65560 LVY65557:LVY65560 MFU65557:MFU65560 MPQ65557:MPQ65560 MZM65557:MZM65560 NJI65557:NJI65560 NTE65557:NTE65560 ODA65557:ODA65560 OMW65557:OMW65560 OWS65557:OWS65560 PGO65557:PGO65560 PQK65557:PQK65560 QAG65557:QAG65560 QKC65557:QKC65560 QTY65557:QTY65560 RDU65557:RDU65560 RNQ65557:RNQ65560 RXM65557:RXM65560 SHI65557:SHI65560 SRE65557:SRE65560 TBA65557:TBA65560 TKW65557:TKW65560 TUS65557:TUS65560 UEO65557:UEO65560 UOK65557:UOK65560 UYG65557:UYG65560 VIC65557:VIC65560 VRY65557:VRY65560 WBU65557:WBU65560 WLQ65557:WLQ65560 WVM65557:WVM65560 E131093:E131096 JA131093:JA131096 SW131093:SW131096 ACS131093:ACS131096 AMO131093:AMO131096 AWK131093:AWK131096 BGG131093:BGG131096 BQC131093:BQC131096 BZY131093:BZY131096 CJU131093:CJU131096 CTQ131093:CTQ131096 DDM131093:DDM131096 DNI131093:DNI131096 DXE131093:DXE131096 EHA131093:EHA131096 EQW131093:EQW131096 FAS131093:FAS131096 FKO131093:FKO131096 FUK131093:FUK131096 GEG131093:GEG131096 GOC131093:GOC131096 GXY131093:GXY131096 HHU131093:HHU131096 HRQ131093:HRQ131096 IBM131093:IBM131096 ILI131093:ILI131096 IVE131093:IVE131096 JFA131093:JFA131096 JOW131093:JOW131096 JYS131093:JYS131096 KIO131093:KIO131096 KSK131093:KSK131096 LCG131093:LCG131096 LMC131093:LMC131096 LVY131093:LVY131096 MFU131093:MFU131096 MPQ131093:MPQ131096 MZM131093:MZM131096 NJI131093:NJI131096 NTE131093:NTE131096 ODA131093:ODA131096 OMW131093:OMW131096 OWS131093:OWS131096 PGO131093:PGO131096 PQK131093:PQK131096 QAG131093:QAG131096 QKC131093:QKC131096 QTY131093:QTY131096 RDU131093:RDU131096 RNQ131093:RNQ131096 RXM131093:RXM131096 SHI131093:SHI131096 SRE131093:SRE131096 TBA131093:TBA131096 TKW131093:TKW131096 TUS131093:TUS131096 UEO131093:UEO131096 UOK131093:UOK131096 UYG131093:UYG131096 VIC131093:VIC131096 VRY131093:VRY131096 WBU131093:WBU131096 WLQ131093:WLQ131096 WVM131093:WVM131096 E196629:E196632 JA196629:JA196632 SW196629:SW196632 ACS196629:ACS196632 AMO196629:AMO196632 AWK196629:AWK196632 BGG196629:BGG196632 BQC196629:BQC196632 BZY196629:BZY196632 CJU196629:CJU196632 CTQ196629:CTQ196632 DDM196629:DDM196632 DNI196629:DNI196632 DXE196629:DXE196632 EHA196629:EHA196632 EQW196629:EQW196632 FAS196629:FAS196632 FKO196629:FKO196632 FUK196629:FUK196632 GEG196629:GEG196632 GOC196629:GOC196632 GXY196629:GXY196632 HHU196629:HHU196632 HRQ196629:HRQ196632 IBM196629:IBM196632 ILI196629:ILI196632 IVE196629:IVE196632 JFA196629:JFA196632 JOW196629:JOW196632 JYS196629:JYS196632 KIO196629:KIO196632 KSK196629:KSK196632 LCG196629:LCG196632 LMC196629:LMC196632 LVY196629:LVY196632 MFU196629:MFU196632 MPQ196629:MPQ196632 MZM196629:MZM196632 NJI196629:NJI196632 NTE196629:NTE196632 ODA196629:ODA196632 OMW196629:OMW196632 OWS196629:OWS196632 PGO196629:PGO196632 PQK196629:PQK196632 QAG196629:QAG196632 QKC196629:QKC196632 QTY196629:QTY196632 RDU196629:RDU196632 RNQ196629:RNQ196632 RXM196629:RXM196632 SHI196629:SHI196632 SRE196629:SRE196632 TBA196629:TBA196632 TKW196629:TKW196632 TUS196629:TUS196632 UEO196629:UEO196632 UOK196629:UOK196632 UYG196629:UYG196632 VIC196629:VIC196632 VRY196629:VRY196632 WBU196629:WBU196632 WLQ196629:WLQ196632 WVM196629:WVM196632 E262165:E262168 JA262165:JA262168 SW262165:SW262168 ACS262165:ACS262168 AMO262165:AMO262168 AWK262165:AWK262168 BGG262165:BGG262168 BQC262165:BQC262168 BZY262165:BZY262168 CJU262165:CJU262168 CTQ262165:CTQ262168 DDM262165:DDM262168 DNI262165:DNI262168 DXE262165:DXE262168 EHA262165:EHA262168 EQW262165:EQW262168 FAS262165:FAS262168 FKO262165:FKO262168 FUK262165:FUK262168 GEG262165:GEG262168 GOC262165:GOC262168 GXY262165:GXY262168 HHU262165:HHU262168 HRQ262165:HRQ262168 IBM262165:IBM262168 ILI262165:ILI262168 IVE262165:IVE262168 JFA262165:JFA262168 JOW262165:JOW262168 JYS262165:JYS262168 KIO262165:KIO262168 KSK262165:KSK262168 LCG262165:LCG262168 LMC262165:LMC262168 LVY262165:LVY262168 MFU262165:MFU262168 MPQ262165:MPQ262168 MZM262165:MZM262168 NJI262165:NJI262168 NTE262165:NTE262168 ODA262165:ODA262168 OMW262165:OMW262168 OWS262165:OWS262168 PGO262165:PGO262168 PQK262165:PQK262168 QAG262165:QAG262168 QKC262165:QKC262168 QTY262165:QTY262168 RDU262165:RDU262168 RNQ262165:RNQ262168 RXM262165:RXM262168 SHI262165:SHI262168 SRE262165:SRE262168 TBA262165:TBA262168 TKW262165:TKW262168 TUS262165:TUS262168 UEO262165:UEO262168 UOK262165:UOK262168 UYG262165:UYG262168 VIC262165:VIC262168 VRY262165:VRY262168 WBU262165:WBU262168 WLQ262165:WLQ262168 WVM262165:WVM262168 E327701:E327704 JA327701:JA327704 SW327701:SW327704 ACS327701:ACS327704 AMO327701:AMO327704 AWK327701:AWK327704 BGG327701:BGG327704 BQC327701:BQC327704 BZY327701:BZY327704 CJU327701:CJU327704 CTQ327701:CTQ327704 DDM327701:DDM327704 DNI327701:DNI327704 DXE327701:DXE327704 EHA327701:EHA327704 EQW327701:EQW327704 FAS327701:FAS327704 FKO327701:FKO327704 FUK327701:FUK327704 GEG327701:GEG327704 GOC327701:GOC327704 GXY327701:GXY327704 HHU327701:HHU327704 HRQ327701:HRQ327704 IBM327701:IBM327704 ILI327701:ILI327704 IVE327701:IVE327704 JFA327701:JFA327704 JOW327701:JOW327704 JYS327701:JYS327704 KIO327701:KIO327704 KSK327701:KSK327704 LCG327701:LCG327704 LMC327701:LMC327704 LVY327701:LVY327704 MFU327701:MFU327704 MPQ327701:MPQ327704 MZM327701:MZM327704 NJI327701:NJI327704 NTE327701:NTE327704 ODA327701:ODA327704 OMW327701:OMW327704 OWS327701:OWS327704 PGO327701:PGO327704 PQK327701:PQK327704 QAG327701:QAG327704 QKC327701:QKC327704 QTY327701:QTY327704 RDU327701:RDU327704 RNQ327701:RNQ327704 RXM327701:RXM327704 SHI327701:SHI327704 SRE327701:SRE327704 TBA327701:TBA327704 TKW327701:TKW327704 TUS327701:TUS327704 UEO327701:UEO327704 UOK327701:UOK327704 UYG327701:UYG327704 VIC327701:VIC327704 VRY327701:VRY327704 WBU327701:WBU327704 WLQ327701:WLQ327704 WVM327701:WVM327704 E393237:E393240 JA393237:JA393240 SW393237:SW393240 ACS393237:ACS393240 AMO393237:AMO393240 AWK393237:AWK393240 BGG393237:BGG393240 BQC393237:BQC393240 BZY393237:BZY393240 CJU393237:CJU393240 CTQ393237:CTQ393240 DDM393237:DDM393240 DNI393237:DNI393240 DXE393237:DXE393240 EHA393237:EHA393240 EQW393237:EQW393240 FAS393237:FAS393240 FKO393237:FKO393240 FUK393237:FUK393240 GEG393237:GEG393240 GOC393237:GOC393240 GXY393237:GXY393240 HHU393237:HHU393240 HRQ393237:HRQ393240 IBM393237:IBM393240 ILI393237:ILI393240 IVE393237:IVE393240 JFA393237:JFA393240 JOW393237:JOW393240 JYS393237:JYS393240 KIO393237:KIO393240 KSK393237:KSK393240 LCG393237:LCG393240 LMC393237:LMC393240 LVY393237:LVY393240 MFU393237:MFU393240 MPQ393237:MPQ393240 MZM393237:MZM393240 NJI393237:NJI393240 NTE393237:NTE393240 ODA393237:ODA393240 OMW393237:OMW393240 OWS393237:OWS393240 PGO393237:PGO393240 PQK393237:PQK393240 QAG393237:QAG393240 QKC393237:QKC393240 QTY393237:QTY393240 RDU393237:RDU393240 RNQ393237:RNQ393240 RXM393237:RXM393240 SHI393237:SHI393240 SRE393237:SRE393240 TBA393237:TBA393240 TKW393237:TKW393240 TUS393237:TUS393240 UEO393237:UEO393240 UOK393237:UOK393240 UYG393237:UYG393240 VIC393237:VIC393240 VRY393237:VRY393240 WBU393237:WBU393240 WLQ393237:WLQ393240 WVM393237:WVM393240 E458773:E458776 JA458773:JA458776 SW458773:SW458776 ACS458773:ACS458776 AMO458773:AMO458776 AWK458773:AWK458776 BGG458773:BGG458776 BQC458773:BQC458776 BZY458773:BZY458776 CJU458773:CJU458776 CTQ458773:CTQ458776 DDM458773:DDM458776 DNI458773:DNI458776 DXE458773:DXE458776 EHA458773:EHA458776 EQW458773:EQW458776 FAS458773:FAS458776 FKO458773:FKO458776 FUK458773:FUK458776 GEG458773:GEG458776 GOC458773:GOC458776 GXY458773:GXY458776 HHU458773:HHU458776 HRQ458773:HRQ458776 IBM458773:IBM458776 ILI458773:ILI458776 IVE458773:IVE458776 JFA458773:JFA458776 JOW458773:JOW458776 JYS458773:JYS458776 KIO458773:KIO458776 KSK458773:KSK458776 LCG458773:LCG458776 LMC458773:LMC458776 LVY458773:LVY458776 MFU458773:MFU458776 MPQ458773:MPQ458776 MZM458773:MZM458776 NJI458773:NJI458776 NTE458773:NTE458776 ODA458773:ODA458776 OMW458773:OMW458776 OWS458773:OWS458776 PGO458773:PGO458776 PQK458773:PQK458776 QAG458773:QAG458776 QKC458773:QKC458776 QTY458773:QTY458776 RDU458773:RDU458776 RNQ458773:RNQ458776 RXM458773:RXM458776 SHI458773:SHI458776 SRE458773:SRE458776 TBA458773:TBA458776 TKW458773:TKW458776 TUS458773:TUS458776 UEO458773:UEO458776 UOK458773:UOK458776 UYG458773:UYG458776 VIC458773:VIC458776 VRY458773:VRY458776 WBU458773:WBU458776 WLQ458773:WLQ458776 WVM458773:WVM458776 E524309:E524312 JA524309:JA524312 SW524309:SW524312 ACS524309:ACS524312 AMO524309:AMO524312 AWK524309:AWK524312 BGG524309:BGG524312 BQC524309:BQC524312 BZY524309:BZY524312 CJU524309:CJU524312 CTQ524309:CTQ524312 DDM524309:DDM524312 DNI524309:DNI524312 DXE524309:DXE524312 EHA524309:EHA524312 EQW524309:EQW524312 FAS524309:FAS524312 FKO524309:FKO524312 FUK524309:FUK524312 GEG524309:GEG524312 GOC524309:GOC524312 GXY524309:GXY524312 HHU524309:HHU524312 HRQ524309:HRQ524312 IBM524309:IBM524312 ILI524309:ILI524312 IVE524309:IVE524312 JFA524309:JFA524312 JOW524309:JOW524312 JYS524309:JYS524312 KIO524309:KIO524312 KSK524309:KSK524312 LCG524309:LCG524312 LMC524309:LMC524312 LVY524309:LVY524312 MFU524309:MFU524312 MPQ524309:MPQ524312 MZM524309:MZM524312 NJI524309:NJI524312 NTE524309:NTE524312 ODA524309:ODA524312 OMW524309:OMW524312 OWS524309:OWS524312 PGO524309:PGO524312 PQK524309:PQK524312 QAG524309:QAG524312 QKC524309:QKC524312 QTY524309:QTY524312 RDU524309:RDU524312 RNQ524309:RNQ524312 RXM524309:RXM524312 SHI524309:SHI524312 SRE524309:SRE524312 TBA524309:TBA524312 TKW524309:TKW524312 TUS524309:TUS524312 UEO524309:UEO524312 UOK524309:UOK524312 UYG524309:UYG524312 VIC524309:VIC524312 VRY524309:VRY524312 WBU524309:WBU524312 WLQ524309:WLQ524312 WVM524309:WVM524312 E589845:E589848 JA589845:JA589848 SW589845:SW589848 ACS589845:ACS589848 AMO589845:AMO589848 AWK589845:AWK589848 BGG589845:BGG589848 BQC589845:BQC589848 BZY589845:BZY589848 CJU589845:CJU589848 CTQ589845:CTQ589848 DDM589845:DDM589848 DNI589845:DNI589848 DXE589845:DXE589848 EHA589845:EHA589848 EQW589845:EQW589848 FAS589845:FAS589848 FKO589845:FKO589848 FUK589845:FUK589848 GEG589845:GEG589848 GOC589845:GOC589848 GXY589845:GXY589848 HHU589845:HHU589848 HRQ589845:HRQ589848 IBM589845:IBM589848 ILI589845:ILI589848 IVE589845:IVE589848 JFA589845:JFA589848 JOW589845:JOW589848 JYS589845:JYS589848 KIO589845:KIO589848 KSK589845:KSK589848 LCG589845:LCG589848 LMC589845:LMC589848 LVY589845:LVY589848 MFU589845:MFU589848 MPQ589845:MPQ589848 MZM589845:MZM589848 NJI589845:NJI589848 NTE589845:NTE589848 ODA589845:ODA589848 OMW589845:OMW589848 OWS589845:OWS589848 PGO589845:PGO589848 PQK589845:PQK589848 QAG589845:QAG589848 QKC589845:QKC589848 QTY589845:QTY589848 RDU589845:RDU589848 RNQ589845:RNQ589848 RXM589845:RXM589848 SHI589845:SHI589848 SRE589845:SRE589848 TBA589845:TBA589848 TKW589845:TKW589848 TUS589845:TUS589848 UEO589845:UEO589848 UOK589845:UOK589848 UYG589845:UYG589848 VIC589845:VIC589848 VRY589845:VRY589848 WBU589845:WBU589848 WLQ589845:WLQ589848 WVM589845:WVM589848 E655381:E655384 JA655381:JA655384 SW655381:SW655384 ACS655381:ACS655384 AMO655381:AMO655384 AWK655381:AWK655384 BGG655381:BGG655384 BQC655381:BQC655384 BZY655381:BZY655384 CJU655381:CJU655384 CTQ655381:CTQ655384 DDM655381:DDM655384 DNI655381:DNI655384 DXE655381:DXE655384 EHA655381:EHA655384 EQW655381:EQW655384 FAS655381:FAS655384 FKO655381:FKO655384 FUK655381:FUK655384 GEG655381:GEG655384 GOC655381:GOC655384 GXY655381:GXY655384 HHU655381:HHU655384 HRQ655381:HRQ655384 IBM655381:IBM655384 ILI655381:ILI655384 IVE655381:IVE655384 JFA655381:JFA655384 JOW655381:JOW655384 JYS655381:JYS655384 KIO655381:KIO655384 KSK655381:KSK655384 LCG655381:LCG655384 LMC655381:LMC655384 LVY655381:LVY655384 MFU655381:MFU655384 MPQ655381:MPQ655384 MZM655381:MZM655384 NJI655381:NJI655384 NTE655381:NTE655384 ODA655381:ODA655384 OMW655381:OMW655384 OWS655381:OWS655384 PGO655381:PGO655384 PQK655381:PQK655384 QAG655381:QAG655384 QKC655381:QKC655384 QTY655381:QTY655384 RDU655381:RDU655384 RNQ655381:RNQ655384 RXM655381:RXM655384 SHI655381:SHI655384 SRE655381:SRE655384 TBA655381:TBA655384 TKW655381:TKW655384 TUS655381:TUS655384 UEO655381:UEO655384 UOK655381:UOK655384 UYG655381:UYG655384 VIC655381:VIC655384 VRY655381:VRY655384 WBU655381:WBU655384 WLQ655381:WLQ655384 WVM655381:WVM655384 E720917:E720920 JA720917:JA720920 SW720917:SW720920 ACS720917:ACS720920 AMO720917:AMO720920 AWK720917:AWK720920 BGG720917:BGG720920 BQC720917:BQC720920 BZY720917:BZY720920 CJU720917:CJU720920 CTQ720917:CTQ720920 DDM720917:DDM720920 DNI720917:DNI720920 DXE720917:DXE720920 EHA720917:EHA720920 EQW720917:EQW720920 FAS720917:FAS720920 FKO720917:FKO720920 FUK720917:FUK720920 GEG720917:GEG720920 GOC720917:GOC720920 GXY720917:GXY720920 HHU720917:HHU720920 HRQ720917:HRQ720920 IBM720917:IBM720920 ILI720917:ILI720920 IVE720917:IVE720920 JFA720917:JFA720920 JOW720917:JOW720920 JYS720917:JYS720920 KIO720917:KIO720920 KSK720917:KSK720920 LCG720917:LCG720920 LMC720917:LMC720920 LVY720917:LVY720920 MFU720917:MFU720920 MPQ720917:MPQ720920 MZM720917:MZM720920 NJI720917:NJI720920 NTE720917:NTE720920 ODA720917:ODA720920 OMW720917:OMW720920 OWS720917:OWS720920 PGO720917:PGO720920 PQK720917:PQK720920 QAG720917:QAG720920 QKC720917:QKC720920 QTY720917:QTY720920 RDU720917:RDU720920 RNQ720917:RNQ720920 RXM720917:RXM720920 SHI720917:SHI720920 SRE720917:SRE720920 TBA720917:TBA720920 TKW720917:TKW720920 TUS720917:TUS720920 UEO720917:UEO720920 UOK720917:UOK720920 UYG720917:UYG720920 VIC720917:VIC720920 VRY720917:VRY720920 WBU720917:WBU720920 WLQ720917:WLQ720920 WVM720917:WVM720920 E786453:E786456 JA786453:JA786456 SW786453:SW786456 ACS786453:ACS786456 AMO786453:AMO786456 AWK786453:AWK786456 BGG786453:BGG786456 BQC786453:BQC786456 BZY786453:BZY786456 CJU786453:CJU786456 CTQ786453:CTQ786456 DDM786453:DDM786456 DNI786453:DNI786456 DXE786453:DXE786456 EHA786453:EHA786456 EQW786453:EQW786456 FAS786453:FAS786456 FKO786453:FKO786456 FUK786453:FUK786456 GEG786453:GEG786456 GOC786453:GOC786456 GXY786453:GXY786456 HHU786453:HHU786456 HRQ786453:HRQ786456 IBM786453:IBM786456 ILI786453:ILI786456 IVE786453:IVE786456 JFA786453:JFA786456 JOW786453:JOW786456 JYS786453:JYS786456 KIO786453:KIO786456 KSK786453:KSK786456 LCG786453:LCG786456 LMC786453:LMC786456 LVY786453:LVY786456 MFU786453:MFU786456 MPQ786453:MPQ786456 MZM786453:MZM786456 NJI786453:NJI786456 NTE786453:NTE786456 ODA786453:ODA786456 OMW786453:OMW786456 OWS786453:OWS786456 PGO786453:PGO786456 PQK786453:PQK786456 QAG786453:QAG786456 QKC786453:QKC786456 QTY786453:QTY786456 RDU786453:RDU786456 RNQ786453:RNQ786456 RXM786453:RXM786456 SHI786453:SHI786456 SRE786453:SRE786456 TBA786453:TBA786456 TKW786453:TKW786456 TUS786453:TUS786456 UEO786453:UEO786456 UOK786453:UOK786456 UYG786453:UYG786456 VIC786453:VIC786456 VRY786453:VRY786456 WBU786453:WBU786456 WLQ786453:WLQ786456 WVM786453:WVM786456 E851989:E851992 JA851989:JA851992 SW851989:SW851992 ACS851989:ACS851992 AMO851989:AMO851992 AWK851989:AWK851992 BGG851989:BGG851992 BQC851989:BQC851992 BZY851989:BZY851992 CJU851989:CJU851992 CTQ851989:CTQ851992 DDM851989:DDM851992 DNI851989:DNI851992 DXE851989:DXE851992 EHA851989:EHA851992 EQW851989:EQW851992 FAS851989:FAS851992 FKO851989:FKO851992 FUK851989:FUK851992 GEG851989:GEG851992 GOC851989:GOC851992 GXY851989:GXY851992 HHU851989:HHU851992 HRQ851989:HRQ851992 IBM851989:IBM851992 ILI851989:ILI851992 IVE851989:IVE851992 JFA851989:JFA851992 JOW851989:JOW851992 JYS851989:JYS851992 KIO851989:KIO851992 KSK851989:KSK851992 LCG851989:LCG851992 LMC851989:LMC851992 LVY851989:LVY851992 MFU851989:MFU851992 MPQ851989:MPQ851992 MZM851989:MZM851992 NJI851989:NJI851992 NTE851989:NTE851992 ODA851989:ODA851992 OMW851989:OMW851992 OWS851989:OWS851992 PGO851989:PGO851992 PQK851989:PQK851992 QAG851989:QAG851992 QKC851989:QKC851992 QTY851989:QTY851992 RDU851989:RDU851992 RNQ851989:RNQ851992 RXM851989:RXM851992 SHI851989:SHI851992 SRE851989:SRE851992 TBA851989:TBA851992 TKW851989:TKW851992 TUS851989:TUS851992 UEO851989:UEO851992 UOK851989:UOK851992 UYG851989:UYG851992 VIC851989:VIC851992 VRY851989:VRY851992 WBU851989:WBU851992 WLQ851989:WLQ851992 WVM851989:WVM851992 E917525:E917528 JA917525:JA917528 SW917525:SW917528 ACS917525:ACS917528 AMO917525:AMO917528 AWK917525:AWK917528 BGG917525:BGG917528 BQC917525:BQC917528 BZY917525:BZY917528 CJU917525:CJU917528 CTQ917525:CTQ917528 DDM917525:DDM917528 DNI917525:DNI917528 DXE917525:DXE917528 EHA917525:EHA917528 EQW917525:EQW917528 FAS917525:FAS917528 FKO917525:FKO917528 FUK917525:FUK917528 GEG917525:GEG917528 GOC917525:GOC917528 GXY917525:GXY917528 HHU917525:HHU917528 HRQ917525:HRQ917528 IBM917525:IBM917528 ILI917525:ILI917528 IVE917525:IVE917528 JFA917525:JFA917528 JOW917525:JOW917528 JYS917525:JYS917528 KIO917525:KIO917528 KSK917525:KSK917528 LCG917525:LCG917528 LMC917525:LMC917528 LVY917525:LVY917528 MFU917525:MFU917528 MPQ917525:MPQ917528 MZM917525:MZM917528 NJI917525:NJI917528 NTE917525:NTE917528 ODA917525:ODA917528 OMW917525:OMW917528 OWS917525:OWS917528 PGO917525:PGO917528 PQK917525:PQK917528 QAG917525:QAG917528 QKC917525:QKC917528 QTY917525:QTY917528 RDU917525:RDU917528 RNQ917525:RNQ917528 RXM917525:RXM917528 SHI917525:SHI917528 SRE917525:SRE917528 TBA917525:TBA917528 TKW917525:TKW917528 TUS917525:TUS917528 UEO917525:UEO917528 UOK917525:UOK917528 UYG917525:UYG917528 VIC917525:VIC917528 VRY917525:VRY917528 WBU917525:WBU917528 WLQ917525:WLQ917528 WVM917525:WVM917528 E983061:E983064 JA983061:JA983064 SW983061:SW983064 ACS983061:ACS983064 AMO983061:AMO983064 AWK983061:AWK983064 BGG983061:BGG983064 BQC983061:BQC983064 BZY983061:BZY983064 CJU983061:CJU983064 CTQ983061:CTQ983064 DDM983061:DDM983064 DNI983061:DNI983064 DXE983061:DXE983064 EHA983061:EHA983064 EQW983061:EQW983064 FAS983061:FAS983064 FKO983061:FKO983064 FUK983061:FUK983064 GEG983061:GEG983064 GOC983061:GOC983064 GXY983061:GXY983064 HHU983061:HHU983064 HRQ983061:HRQ983064 IBM983061:IBM983064 ILI983061:ILI983064 IVE983061:IVE983064 JFA983061:JFA983064 JOW983061:JOW983064 JYS983061:JYS983064 KIO983061:KIO983064 KSK983061:KSK983064 LCG983061:LCG983064 LMC983061:LMC983064 LVY983061:LVY983064 MFU983061:MFU983064 MPQ983061:MPQ983064 MZM983061:MZM983064 NJI983061:NJI983064 NTE983061:NTE983064 ODA983061:ODA983064 OMW983061:OMW983064 OWS983061:OWS983064 PGO983061:PGO983064 PQK983061:PQK983064 QAG983061:QAG983064 QKC983061:QKC983064 QTY983061:QTY983064 RDU983061:RDU983064 RNQ983061:RNQ983064 RXM983061:RXM983064 SHI983061:SHI983064 SRE983061:SRE983064 TBA983061:TBA983064 TKW983061:TKW983064 TUS983061:TUS983064 UEO983061:UEO983064 UOK983061:UOK983064 UYG983061:UYG983064 VIC983061:VIC983064 VRY983061:VRY983064 WBU983061:WBU983064 WLQ983061:WLQ983064 WVM983061:WVM983064" xr:uid="{CB0F9E33-0A67-4B4B-BB2A-7E2D287F99E0}">
      <formula1>0.01</formula1>
      <formula2>1</formula2>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46</vt:i4>
      </vt:variant>
    </vt:vector>
  </HeadingPairs>
  <TitlesOfParts>
    <vt:vector size="48" baseType="lpstr">
      <vt:lpstr>reliquat à la titularisation</vt:lpstr>
      <vt:lpstr>incidence du temps partiel</vt:lpstr>
      <vt:lpstr>ANREEL</vt:lpstr>
      <vt:lpstr>ANSINIT</vt:lpstr>
      <vt:lpstr>ANSREEL1</vt:lpstr>
      <vt:lpstr>ANSREEL2</vt:lpstr>
      <vt:lpstr>ANSREEL3</vt:lpstr>
      <vt:lpstr>ANSTHEO1</vt:lpstr>
      <vt:lpstr>ANSTHEO2</vt:lpstr>
      <vt:lpstr>ANSTHEO3</vt:lpstr>
      <vt:lpstr>ANTHEO</vt:lpstr>
      <vt:lpstr>DEBPER1</vt:lpstr>
      <vt:lpstr>DEBPER2</vt:lpstr>
      <vt:lpstr>DEBPER3</vt:lpstr>
      <vt:lpstr>DEBSTG</vt:lpstr>
      <vt:lpstr>DURINIT</vt:lpstr>
      <vt:lpstr>DURREEL</vt:lpstr>
      <vt:lpstr>DURREEL1</vt:lpstr>
      <vt:lpstr>DURREEL2</vt:lpstr>
      <vt:lpstr>DURREEL3</vt:lpstr>
      <vt:lpstr>DURREELS</vt:lpstr>
      <vt:lpstr>DURTHEO</vt:lpstr>
      <vt:lpstr>DURTHEO1</vt:lpstr>
      <vt:lpstr>DURTHEO2</vt:lpstr>
      <vt:lpstr>DURTHEO3</vt:lpstr>
      <vt:lpstr>FINSTG</vt:lpstr>
      <vt:lpstr>FINSTGTHEO</vt:lpstr>
      <vt:lpstr>JOURREEL</vt:lpstr>
      <vt:lpstr>JOURSINIT</vt:lpstr>
      <vt:lpstr>JOURSREEL1</vt:lpstr>
      <vt:lpstr>JOURSREEL2</vt:lpstr>
      <vt:lpstr>JOURSREEL3</vt:lpstr>
      <vt:lpstr>JOURSTHEO1</vt:lpstr>
      <vt:lpstr>JOURSTHEO2</vt:lpstr>
      <vt:lpstr>JOURSTHEO3</vt:lpstr>
      <vt:lpstr>JOURTHEO</vt:lpstr>
      <vt:lpstr>MOIREEL</vt:lpstr>
      <vt:lpstr>MOISINIT</vt:lpstr>
      <vt:lpstr>MOISREEL1</vt:lpstr>
      <vt:lpstr>MOISREEL2</vt:lpstr>
      <vt:lpstr>MOISREEL3</vt:lpstr>
      <vt:lpstr>MOISTHEO1</vt:lpstr>
      <vt:lpstr>MOISTHEO2</vt:lpstr>
      <vt:lpstr>MOISTHEO3</vt:lpstr>
      <vt:lpstr>MOITHEO</vt:lpstr>
      <vt:lpstr>TAUXPER1</vt:lpstr>
      <vt:lpstr>TAUXPER2</vt:lpstr>
      <vt:lpstr>TAUXPER3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Emilie MAHIER</dc:creator>
  <cp:lastModifiedBy>Marlène GIROD</cp:lastModifiedBy>
  <dcterms:created xsi:type="dcterms:W3CDTF">2023-02-10T09:22:48Z</dcterms:created>
  <dcterms:modified xsi:type="dcterms:W3CDTF">2023-03-10T08:17:28Z</dcterms:modified>
</cp:coreProperties>
</file>